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core" sheetId="1" r:id="rId1"/>
    <sheet name="Checks 1" sheetId="2" r:id="rId2"/>
    <sheet name="Register" sheetId="3" r:id="rId3"/>
  </sheets>
  <definedNames>
    <definedName name="_xlnm.Print_Area" localSheetId="1">'Checks 1'!$A$1:$M$128</definedName>
    <definedName name="_xlnm.Print_Area" localSheetId="0">'Score'!$A$1:$G$14</definedName>
  </definedNames>
  <calcPr fullCalcOnLoad="1"/>
</workbook>
</file>

<file path=xl/sharedStrings.xml><?xml version="1.0" encoding="utf-8"?>
<sst xmlns="http://schemas.openxmlformats.org/spreadsheetml/2006/main" count="100" uniqueCount="49">
  <si>
    <t>Dollars</t>
  </si>
  <si>
    <t>Memo</t>
  </si>
  <si>
    <t>Date</t>
  </si>
  <si>
    <t>PAY TO THE ORDER OF</t>
  </si>
  <si>
    <t>$</t>
  </si>
  <si>
    <t>Score:</t>
  </si>
  <si>
    <t xml:space="preserve">Name: </t>
  </si>
  <si>
    <t>Name:</t>
  </si>
  <si>
    <t>Checks</t>
  </si>
  <si>
    <t>Register</t>
  </si>
  <si>
    <t>Number</t>
  </si>
  <si>
    <t>Description of Transaction</t>
  </si>
  <si>
    <t>Payment Debit</t>
  </si>
  <si>
    <t>Deposit Credit</t>
  </si>
  <si>
    <t>Balance</t>
  </si>
  <si>
    <t>Check Register</t>
  </si>
  <si>
    <t>Beginning Balance</t>
  </si>
  <si>
    <t>Your score:</t>
  </si>
  <si>
    <t>July 4: Wrote check #6802 for $22.36 to Food Mart for groceries.</t>
  </si>
  <si>
    <t xml:space="preserve">July 8:  Wrote check #6803 for $21.25 to Circuit City for a CD. </t>
  </si>
  <si>
    <t xml:space="preserve">Enter the transactions below into the Check Register and balance it out.  </t>
  </si>
  <si>
    <t xml:space="preserve">July 1:  Beginning checkbook balance is $500.00. </t>
  </si>
  <si>
    <t xml:space="preserve">July 1:  Wrote check #6801 to Athletic Shoe Company to purchase running shoes for $55.63. </t>
  </si>
  <si>
    <t xml:space="preserve">July 13:  Wrote check #6804 to Lagoon for $30.00. </t>
  </si>
  <si>
    <t xml:space="preserve">July 18:  Deposited your paycheck from work for $285.00. </t>
  </si>
  <si>
    <t xml:space="preserve">July 23:  Wrote check #6805 for $26.75 to Qwest for phone bill. </t>
  </si>
  <si>
    <t>July 24:  Wrote check #6806 to Food Mart for $29.37 groceries.</t>
  </si>
  <si>
    <t xml:space="preserve">July 28:  Deposited a refund check for $35.50. </t>
  </si>
  <si>
    <t>July 31:  Wrote check #6808 for $150.00 to Mr. Smith to cover your part of rent for August.</t>
  </si>
  <si>
    <t>Total Score:</t>
  </si>
  <si>
    <t xml:space="preserve">July 28:  Wrote check #6807 for $23.00 to Questar for gas bill. </t>
  </si>
  <si>
    <t xml:space="preserve">July 4:  Deposited (Deposit) your paycheck from work for $285.00. </t>
  </si>
  <si>
    <t xml:space="preserve">July 10:  Withdrew (Withdrawal) $25.00 cash from First National Bank. </t>
  </si>
  <si>
    <t>July 15:  Deposited money from your mom (Mom) for $150.00.</t>
  </si>
  <si>
    <t xml:space="preserve">July 17:  Withdrew (ATM) $20.00 cash from the ATM. </t>
  </si>
  <si>
    <t>Points Possible:</t>
  </si>
  <si>
    <t>July 1</t>
  </si>
  <si>
    <t>July 1:  Wrote check #6801 to Athletic Shoe Company to purchase running shoes for $55.63</t>
  </si>
  <si>
    <t>July 4: Wrote check #6802 for $22.36 to Food Mart for groceries</t>
  </si>
  <si>
    <t>July 31:  Wrote check #6808 for $150.00 to Mr. Smith to cover your part of rent for August</t>
  </si>
  <si>
    <t>July 28:  Wrote check #6807 for $23.00 to Questar for gas bill</t>
  </si>
  <si>
    <t>July 24:  Wrote check #6806 to Food Mart for $29.37 groceries</t>
  </si>
  <si>
    <t>July 23:  Wrote check #6805 for $26.75 to Qwest for phone bill</t>
  </si>
  <si>
    <t>July 13:  Wrote check #6804 to Lagoon for $30.00 for a ticket</t>
  </si>
  <si>
    <t>July 8:  Wrote check #6803 for $21.25 to Circuit City for a CD</t>
  </si>
  <si>
    <t>CTE Intro Checking Assignment</t>
  </si>
  <si>
    <t>Cottonwoodheights, UT 84121</t>
  </si>
  <si>
    <t>2415 East Bengal Blvd.</t>
  </si>
  <si>
    <r>
      <t>Remember you can use formulas to figure out your balance…</t>
    </r>
    <r>
      <rPr>
        <b/>
        <sz val="12"/>
        <color indexed="17"/>
        <rFont val="Arial"/>
        <family val="2"/>
      </rPr>
      <t>=balance+deposit</t>
    </r>
    <r>
      <rPr>
        <b/>
        <sz val="12"/>
        <rFont val="Arial"/>
        <family val="2"/>
      </rPr>
      <t xml:space="preserve"> OR</t>
    </r>
    <r>
      <rPr>
        <b/>
        <sz val="12"/>
        <color indexed="60"/>
        <rFont val="Arial"/>
        <family val="2"/>
      </rPr>
      <t xml:space="preserve"> =balance-check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</si>
</sst>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0;[Red]#,##0.00"/>
    <numFmt numFmtId="166" formatCode="[$-409]mmmm\ d\,\ yyyy;@"/>
    <numFmt numFmtId="167" formatCode="[$-409]d\-mmm;@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d\,"/>
    <numFmt numFmtId="174" formatCode="mmmm\ d"/>
  </numFmts>
  <fonts count="59">
    <font>
      <sz val="10"/>
      <name val="Arial"/>
      <family val="0"/>
    </font>
    <font>
      <sz val="9"/>
      <name val="Arial"/>
      <family val="0"/>
    </font>
    <font>
      <sz val="7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6"/>
      <name val="Script"/>
      <family val="4"/>
    </font>
    <font>
      <sz val="14"/>
      <name val="Arial"/>
      <family val="0"/>
    </font>
    <font>
      <sz val="14"/>
      <color indexed="9"/>
      <name val="Arial"/>
      <family val="0"/>
    </font>
    <font>
      <u val="single"/>
      <sz val="14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4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sz val="10"/>
      <color indexed="8"/>
      <name val="Arial"/>
      <family val="2"/>
    </font>
    <font>
      <sz val="16"/>
      <color indexed="17"/>
      <name val="Wingdings"/>
      <family val="0"/>
    </font>
    <font>
      <b/>
      <sz val="10"/>
      <color indexed="56"/>
      <name val="Arial"/>
      <family val="2"/>
    </font>
    <font>
      <sz val="10"/>
      <color indexed="43"/>
      <name val="Arial"/>
      <family val="0"/>
    </font>
    <font>
      <sz val="10"/>
      <color indexed="10"/>
      <name val="Arial"/>
      <family val="2"/>
    </font>
    <font>
      <sz val="12"/>
      <color indexed="9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6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wrapText="1"/>
    </xf>
    <xf numFmtId="14" fontId="0" fillId="33" borderId="12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8" xfId="0" applyFont="1" applyFill="1" applyBorder="1" applyAlignment="1">
      <alignment/>
    </xf>
    <xf numFmtId="0" fontId="8" fillId="33" borderId="0" xfId="53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65" fontId="0" fillId="35" borderId="20" xfId="0" applyNumberForma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168" fontId="19" fillId="0" borderId="18" xfId="0" applyNumberFormat="1" applyFont="1" applyFill="1" applyBorder="1" applyAlignment="1" applyProtection="1">
      <alignment/>
      <protection locked="0"/>
    </xf>
    <xf numFmtId="0" fontId="13" fillId="33" borderId="21" xfId="0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 wrapText="1"/>
      <protection/>
    </xf>
    <xf numFmtId="167" fontId="13" fillId="33" borderId="21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5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7" fontId="19" fillId="0" borderId="18" xfId="44" applyNumberFormat="1" applyFont="1" applyFill="1" applyBorder="1" applyAlignment="1" applyProtection="1">
      <alignment/>
      <protection locked="0"/>
    </xf>
    <xf numFmtId="16" fontId="0" fillId="0" borderId="18" xfId="0" applyNumberFormat="1" applyFont="1" applyFill="1" applyBorder="1" applyAlignment="1" applyProtection="1">
      <alignment horizontal="center"/>
      <protection locked="0"/>
    </xf>
    <xf numFmtId="168" fontId="19" fillId="0" borderId="0" xfId="0" applyNumberFormat="1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wrapText="1"/>
      <protection/>
    </xf>
    <xf numFmtId="0" fontId="16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 wrapText="1"/>
      <protection/>
    </xf>
    <xf numFmtId="0" fontId="10" fillId="33" borderId="0" xfId="0" applyFont="1" applyFill="1" applyAlignment="1" applyProtection="1">
      <alignment horizontal="right" wrapText="1"/>
      <protection/>
    </xf>
    <xf numFmtId="0" fontId="10" fillId="33" borderId="21" xfId="0" applyFont="1" applyFill="1" applyBorder="1" applyAlignment="1" applyProtection="1">
      <alignment horizontal="right" wrapText="1"/>
      <protection/>
    </xf>
    <xf numFmtId="167" fontId="0" fillId="33" borderId="0" xfId="0" applyNumberFormat="1" applyFill="1" applyAlignment="1" applyProtection="1">
      <alignment/>
      <protection/>
    </xf>
    <xf numFmtId="0" fontId="10" fillId="33" borderId="0" xfId="0" applyFont="1" applyFill="1" applyBorder="1" applyAlignment="1" applyProtection="1">
      <alignment wrapText="1"/>
      <protection/>
    </xf>
    <xf numFmtId="0" fontId="15" fillId="36" borderId="22" xfId="0" applyFont="1" applyFill="1" applyBorder="1" applyAlignment="1" applyProtection="1">
      <alignment/>
      <protection/>
    </xf>
    <xf numFmtId="49" fontId="15" fillId="36" borderId="22" xfId="0" applyNumberFormat="1" applyFont="1" applyFill="1" applyBorder="1" applyAlignment="1" applyProtection="1">
      <alignment horizontal="center"/>
      <protection/>
    </xf>
    <xf numFmtId="168" fontId="15" fillId="36" borderId="22" xfId="0" applyNumberFormat="1" applyFont="1" applyFill="1" applyBorder="1" applyAlignment="1" applyProtection="1">
      <alignment/>
      <protection/>
    </xf>
    <xf numFmtId="168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wrapText="1"/>
      <protection/>
    </xf>
    <xf numFmtId="0" fontId="0" fillId="33" borderId="18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167" fontId="0" fillId="36" borderId="18" xfId="0" applyNumberFormat="1" applyFill="1" applyBorder="1" applyAlignment="1" applyProtection="1">
      <alignment/>
      <protection/>
    </xf>
    <xf numFmtId="167" fontId="0" fillId="33" borderId="18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/>
    </xf>
    <xf numFmtId="14" fontId="12" fillId="33" borderId="0" xfId="0" applyNumberFormat="1" applyFont="1" applyFill="1" applyBorder="1" applyAlignment="1">
      <alignment/>
    </xf>
    <xf numFmtId="14" fontId="20" fillId="33" borderId="0" xfId="0" applyNumberFormat="1" applyFont="1" applyFill="1" applyAlignment="1" applyProtection="1">
      <alignment horizontal="center" wrapText="1"/>
      <protection/>
    </xf>
    <xf numFmtId="174" fontId="0" fillId="0" borderId="18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horizontal="right"/>
    </xf>
    <xf numFmtId="22" fontId="21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8" fillId="35" borderId="23" xfId="0" applyFont="1" applyFill="1" applyBorder="1" applyAlignment="1" applyProtection="1">
      <alignment horizontal="left"/>
      <protection locked="0"/>
    </xf>
    <xf numFmtId="166" fontId="0" fillId="35" borderId="23" xfId="0" applyNumberFormat="1" applyFill="1" applyBorder="1" applyAlignment="1" applyProtection="1">
      <alignment horizontal="left"/>
      <protection locked="0"/>
    </xf>
    <xf numFmtId="0" fontId="0" fillId="35" borderId="23" xfId="0" applyFill="1" applyBorder="1" applyAlignment="1" applyProtection="1">
      <alignment horizontal="left"/>
      <protection locked="0"/>
    </xf>
    <xf numFmtId="0" fontId="13" fillId="33" borderId="18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4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ont>
        <color indexed="10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../../../../../ProgramData/Microsoft/Windows/Start%20Menu/Programs/Accessories/calc" TargetMode="External" /><Relationship Id="rId3" Type="http://schemas.openxmlformats.org/officeDocument/2006/relationships/hyperlink" Target="../../../../../ProgramData/Microsoft/Windows/Start%20Menu/Programs/Accessories/calc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9</xdr:row>
      <xdr:rowOff>104775</xdr:rowOff>
    </xdr:from>
    <xdr:to>
      <xdr:col>13</xdr:col>
      <xdr:colOff>238125</xdr:colOff>
      <xdr:row>12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514850" y="166687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51</xdr:row>
      <xdr:rowOff>66675</xdr:rowOff>
    </xdr:from>
    <xdr:to>
      <xdr:col>16</xdr:col>
      <xdr:colOff>295275</xdr:colOff>
      <xdr:row>56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5915025" y="9001125"/>
          <a:ext cx="17907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dollar amount is an even number ($19.00) with no change, the correct way to note it is:  "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Nineteen and no/100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</a:t>
          </a:r>
        </a:p>
      </xdr:txBody>
    </xdr:sp>
    <xdr:clientData/>
  </xdr:twoCellAnchor>
  <xdr:twoCellAnchor>
    <xdr:from>
      <xdr:col>8</xdr:col>
      <xdr:colOff>485775</xdr:colOff>
      <xdr:row>54</xdr:row>
      <xdr:rowOff>38100</xdr:rowOff>
    </xdr:from>
    <xdr:to>
      <xdr:col>13</xdr:col>
      <xdr:colOff>276225</xdr:colOff>
      <xdr:row>57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4552950" y="945832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180975</xdr:rowOff>
    </xdr:from>
    <xdr:to>
      <xdr:col>6</xdr:col>
      <xdr:colOff>600075</xdr:colOff>
      <xdr:row>1</xdr:row>
      <xdr:rowOff>504825</xdr:rowOff>
    </xdr:to>
    <xdr:pic>
      <xdr:nvPicPr>
        <xdr:cNvPr id="1" name="Picture 1" descr="MCj04099590000[1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809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G15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9.28125" style="24" bestFit="1" customWidth="1"/>
    <col min="2" max="2" width="29.28125" style="24" customWidth="1"/>
    <col min="3" max="4" width="9.140625" style="24" customWidth="1"/>
    <col min="5" max="5" width="11.28125" style="24" customWidth="1"/>
    <col min="6" max="7" width="9.140625" style="24" customWidth="1"/>
    <col min="8" max="16384" width="9.140625" style="14" customWidth="1"/>
  </cols>
  <sheetData>
    <row r="1" spans="1:7" ht="23.25">
      <c r="A1" s="69" t="s">
        <v>45</v>
      </c>
      <c r="B1" s="69"/>
      <c r="C1" s="69"/>
      <c r="D1" s="69"/>
      <c r="E1" s="69"/>
      <c r="F1" s="69"/>
      <c r="G1" s="69"/>
    </row>
    <row r="3" spans="1:6" ht="20.25" customHeight="1">
      <c r="A3" s="15" t="s">
        <v>7</v>
      </c>
      <c r="B3" s="35"/>
      <c r="F3" s="36"/>
    </row>
    <row r="6" spans="1:5" ht="18.75" thickBot="1">
      <c r="A6" s="15" t="s">
        <v>5</v>
      </c>
      <c r="D6" s="15" t="s">
        <v>35</v>
      </c>
      <c r="E6" s="15"/>
    </row>
    <row r="7" spans="2:5" ht="18.75" thickBot="1">
      <c r="B7" s="24" t="s">
        <v>8</v>
      </c>
      <c r="C7" s="33">
        <f>'Checks 1'!H2</f>
        <v>0</v>
      </c>
      <c r="E7" s="34">
        <v>16</v>
      </c>
    </row>
    <row r="8" spans="2:5" ht="18.75" thickBot="1">
      <c r="B8" s="24" t="s">
        <v>9</v>
      </c>
      <c r="C8" s="33">
        <f>Register!E4</f>
        <v>0</v>
      </c>
      <c r="E8" s="34">
        <v>28</v>
      </c>
    </row>
    <row r="11" spans="2:4" ht="18">
      <c r="B11" s="15" t="s">
        <v>29</v>
      </c>
      <c r="C11" s="25">
        <f>SUM(C7:C9)</f>
        <v>0</v>
      </c>
      <c r="D11" s="26" t="str">
        <f>"/44"</f>
        <v>/44</v>
      </c>
    </row>
    <row r="15" spans="2:3" ht="18">
      <c r="B15" s="67"/>
      <c r="C15" s="68"/>
    </row>
  </sheetData>
  <sheetProtection selectLockedCells="1"/>
  <mergeCells count="1">
    <mergeCell ref="A1:G1"/>
  </mergeCells>
  <conditionalFormatting sqref="B3">
    <cfRule type="cellIs" priority="1" dxfId="100" operator="equal" stopIfTrue="1">
      <formula>"(your name)"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N127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.7109375" style="1" customWidth="1"/>
    <col min="2" max="2" width="2.140625" style="1" customWidth="1"/>
    <col min="3" max="3" width="9.7109375" style="1" customWidth="1"/>
    <col min="4" max="5" width="9.140625" style="1" customWidth="1"/>
    <col min="6" max="6" width="12.28125" style="1" customWidth="1"/>
    <col min="7" max="7" width="7.140625" style="1" customWidth="1"/>
    <col min="8" max="8" width="8.7109375" style="1" customWidth="1"/>
    <col min="9" max="9" width="7.7109375" style="1" customWidth="1"/>
    <col min="10" max="10" width="2.00390625" style="4" customWidth="1"/>
    <col min="11" max="11" width="7.140625" style="1" customWidth="1"/>
    <col min="12" max="12" width="3.421875" style="4" customWidth="1"/>
    <col min="13" max="13" width="2.421875" style="1" customWidth="1"/>
    <col min="14" max="19" width="9.140625" style="1" customWidth="1"/>
    <col min="20" max="16384" width="9.140625" style="12" customWidth="1"/>
  </cols>
  <sheetData>
    <row r="2" spans="2:10" ht="12.75">
      <c r="B2" s="17" t="s">
        <v>6</v>
      </c>
      <c r="C2" s="17"/>
      <c r="D2" s="79">
        <f>Score!B3</f>
        <v>0</v>
      </c>
      <c r="E2" s="79"/>
      <c r="F2" s="18"/>
      <c r="G2" s="17" t="s">
        <v>5</v>
      </c>
      <c r="H2" s="19">
        <f>COUNTIF(C18:C128,"OK")*2</f>
        <v>0</v>
      </c>
      <c r="J2" s="64">
        <f ca="1">TODAY()</f>
        <v>40808</v>
      </c>
    </row>
    <row r="3" ht="12.75">
      <c r="J3" s="63"/>
    </row>
    <row r="4" ht="13.5" thickBot="1">
      <c r="C4" s="23" t="s">
        <v>37</v>
      </c>
    </row>
    <row r="5" spans="1:12" ht="12.7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5"/>
      <c r="B6" s="4"/>
      <c r="C6" s="73">
        <f>D2</f>
        <v>0</v>
      </c>
      <c r="D6" s="73"/>
      <c r="E6" s="4"/>
      <c r="F6" s="4"/>
      <c r="G6" s="4"/>
      <c r="H6" s="4"/>
      <c r="I6" s="4"/>
      <c r="J6" s="72">
        <v>6801</v>
      </c>
      <c r="K6" s="72"/>
      <c r="L6" s="5"/>
    </row>
    <row r="7" spans="1:12" ht="12.75">
      <c r="A7" s="5"/>
      <c r="B7" s="4"/>
      <c r="C7" s="4" t="s">
        <v>47</v>
      </c>
      <c r="D7" s="4"/>
      <c r="E7" s="4"/>
      <c r="F7" s="4"/>
      <c r="G7" s="4"/>
      <c r="H7" s="4"/>
      <c r="I7" s="4"/>
      <c r="K7" s="4"/>
      <c r="L7" s="5"/>
    </row>
    <row r="8" spans="1:12" ht="12.75">
      <c r="A8" s="5"/>
      <c r="B8" s="4"/>
      <c r="C8" s="4" t="s">
        <v>46</v>
      </c>
      <c r="D8" s="4"/>
      <c r="E8" s="4"/>
      <c r="F8" s="4"/>
      <c r="G8" s="4" t="s">
        <v>2</v>
      </c>
      <c r="H8" s="77"/>
      <c r="I8" s="77"/>
      <c r="J8" s="77"/>
      <c r="K8" s="77"/>
      <c r="L8" s="9"/>
    </row>
    <row r="9" spans="1:12" ht="20.25" customHeight="1">
      <c r="A9" s="5"/>
      <c r="B9" s="4"/>
      <c r="C9" s="4"/>
      <c r="D9" s="4"/>
      <c r="E9" s="4"/>
      <c r="F9" s="4"/>
      <c r="G9" s="4"/>
      <c r="H9" s="4"/>
      <c r="I9" s="4"/>
      <c r="K9" s="4"/>
      <c r="L9" s="5"/>
    </row>
    <row r="10" spans="1:12" ht="12.75">
      <c r="A10" s="5"/>
      <c r="B10" s="4"/>
      <c r="C10" s="74" t="s">
        <v>3</v>
      </c>
      <c r="D10" s="4"/>
      <c r="E10" s="4"/>
      <c r="F10" s="4"/>
      <c r="G10" s="4"/>
      <c r="H10" s="4"/>
      <c r="I10" s="4"/>
      <c r="K10" s="4"/>
      <c r="L10" s="5"/>
    </row>
    <row r="11" spans="1:14" ht="15" customHeight="1">
      <c r="A11" s="5"/>
      <c r="B11" s="8"/>
      <c r="C11" s="75"/>
      <c r="D11" s="76"/>
      <c r="E11" s="76"/>
      <c r="F11" s="76"/>
      <c r="G11" s="76"/>
      <c r="H11" s="76"/>
      <c r="I11" s="76"/>
      <c r="J11" s="11" t="s">
        <v>4</v>
      </c>
      <c r="K11" s="27"/>
      <c r="L11" s="5"/>
      <c r="N11" s="4"/>
    </row>
    <row r="12" spans="1:12" ht="18.75" customHeight="1">
      <c r="A12" s="5"/>
      <c r="B12" s="4"/>
      <c r="C12" s="4"/>
      <c r="D12" s="4"/>
      <c r="E12" s="4"/>
      <c r="F12" s="4"/>
      <c r="G12" s="4"/>
      <c r="H12" s="4"/>
      <c r="I12" s="4"/>
      <c r="K12" s="4"/>
      <c r="L12" s="5"/>
    </row>
    <row r="13" spans="1:12" ht="12.75">
      <c r="A13" s="5"/>
      <c r="B13" s="4"/>
      <c r="C13" s="78"/>
      <c r="D13" s="78"/>
      <c r="E13" s="78"/>
      <c r="F13" s="78"/>
      <c r="G13" s="78"/>
      <c r="H13" s="78"/>
      <c r="I13" s="78"/>
      <c r="K13" s="4" t="s">
        <v>0</v>
      </c>
      <c r="L13" s="5"/>
    </row>
    <row r="14" spans="1:12" ht="12.75">
      <c r="A14" s="5"/>
      <c r="B14" s="4"/>
      <c r="C14" s="4"/>
      <c r="D14" s="4"/>
      <c r="E14" s="4"/>
      <c r="F14" s="4"/>
      <c r="G14" s="4"/>
      <c r="H14" s="4"/>
      <c r="I14" s="4"/>
      <c r="K14" s="4"/>
      <c r="L14" s="5"/>
    </row>
    <row r="15" spans="1:12" ht="22.5">
      <c r="A15" s="5"/>
      <c r="B15" s="4"/>
      <c r="C15" s="4" t="s">
        <v>1</v>
      </c>
      <c r="D15" s="78"/>
      <c r="E15" s="78"/>
      <c r="F15" s="4"/>
      <c r="G15" s="70">
        <f>D2</f>
        <v>0</v>
      </c>
      <c r="H15" s="70"/>
      <c r="I15" s="70"/>
      <c r="J15" s="70"/>
      <c r="K15" s="70"/>
      <c r="L15" s="5"/>
    </row>
    <row r="16" spans="1:12" ht="13.5" customHeight="1" thickBot="1">
      <c r="A16" s="5"/>
      <c r="B16" s="6"/>
      <c r="C16" s="6"/>
      <c r="D16" s="6"/>
      <c r="E16" s="6"/>
      <c r="F16" s="6"/>
      <c r="G16" s="6"/>
      <c r="H16" s="6"/>
      <c r="I16" s="6"/>
      <c r="J16" s="10"/>
      <c r="K16" s="4"/>
      <c r="L16" s="7"/>
    </row>
    <row r="17" spans="10:11" ht="12.75">
      <c r="J17" s="2"/>
      <c r="K17" s="2"/>
    </row>
    <row r="18" spans="3:4" ht="12.75">
      <c r="C18" s="71" t="str">
        <f>IF(AND(D11="Athletic Shoe Company",K11=55.63,C13="Fifty-Five and 63/100",D15="Running Shoes"),"OK","Keep Trying")</f>
        <v>Keep Trying</v>
      </c>
      <c r="D18" s="71"/>
    </row>
    <row r="19" ht="13.5" thickBot="1">
      <c r="C19" s="23" t="s">
        <v>38</v>
      </c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5"/>
      <c r="B21" s="4"/>
      <c r="C21" s="73">
        <f>D2</f>
        <v>0</v>
      </c>
      <c r="D21" s="73"/>
      <c r="E21" s="4"/>
      <c r="F21" s="4"/>
      <c r="G21" s="4"/>
      <c r="H21" s="4"/>
      <c r="J21" s="72">
        <v>6802</v>
      </c>
      <c r="K21" s="72"/>
      <c r="L21" s="5"/>
    </row>
    <row r="22" spans="1:12" ht="12.75">
      <c r="A22" s="5"/>
      <c r="B22" s="4"/>
      <c r="C22" s="4" t="s">
        <v>47</v>
      </c>
      <c r="D22" s="4"/>
      <c r="E22" s="4"/>
      <c r="F22" s="4"/>
      <c r="G22" s="4"/>
      <c r="H22" s="4"/>
      <c r="I22" s="4"/>
      <c r="K22" s="4"/>
      <c r="L22" s="5"/>
    </row>
    <row r="23" spans="1:12" ht="12.75">
      <c r="A23" s="5"/>
      <c r="B23" s="4"/>
      <c r="C23" s="4" t="s">
        <v>46</v>
      </c>
      <c r="D23" s="4"/>
      <c r="E23" s="4"/>
      <c r="F23" s="4"/>
      <c r="G23" s="4" t="s">
        <v>2</v>
      </c>
      <c r="H23" s="77"/>
      <c r="I23" s="77"/>
      <c r="J23" s="77"/>
      <c r="K23" s="77"/>
      <c r="L23" s="9"/>
    </row>
    <row r="24" spans="1:12" ht="12.75">
      <c r="A24" s="5"/>
      <c r="B24" s="4"/>
      <c r="C24" s="4"/>
      <c r="D24" s="4"/>
      <c r="E24" s="4"/>
      <c r="F24" s="4"/>
      <c r="G24" s="4"/>
      <c r="H24" s="4"/>
      <c r="I24" s="4"/>
      <c r="K24" s="4"/>
      <c r="L24" s="5"/>
    </row>
    <row r="25" spans="1:12" ht="12.75">
      <c r="A25" s="5"/>
      <c r="B25" s="4"/>
      <c r="C25" s="74" t="s">
        <v>3</v>
      </c>
      <c r="D25" s="4"/>
      <c r="E25" s="4"/>
      <c r="F25" s="4"/>
      <c r="G25" s="4"/>
      <c r="H25" s="4"/>
      <c r="I25" s="4"/>
      <c r="K25" s="4"/>
      <c r="L25" s="5"/>
    </row>
    <row r="26" spans="1:12" ht="14.25">
      <c r="A26" s="5"/>
      <c r="B26" s="8"/>
      <c r="C26" s="75"/>
      <c r="D26" s="78"/>
      <c r="E26" s="78"/>
      <c r="F26" s="78"/>
      <c r="G26" s="78"/>
      <c r="H26" s="78"/>
      <c r="I26" s="78"/>
      <c r="J26" s="11" t="s">
        <v>4</v>
      </c>
      <c r="K26" s="27"/>
      <c r="L26" s="5"/>
    </row>
    <row r="27" spans="1:12" ht="12.75">
      <c r="A27" s="5"/>
      <c r="B27" s="4"/>
      <c r="C27" s="4"/>
      <c r="D27" s="4"/>
      <c r="E27" s="4"/>
      <c r="F27" s="4"/>
      <c r="G27" s="4"/>
      <c r="H27" s="4"/>
      <c r="I27" s="4"/>
      <c r="K27" s="4"/>
      <c r="L27" s="5"/>
    </row>
    <row r="28" spans="1:12" ht="12.75">
      <c r="A28" s="5"/>
      <c r="B28" s="4"/>
      <c r="C28" s="78"/>
      <c r="D28" s="78"/>
      <c r="E28" s="78"/>
      <c r="F28" s="78"/>
      <c r="G28" s="78"/>
      <c r="H28" s="78"/>
      <c r="I28" s="78"/>
      <c r="K28" s="4" t="s">
        <v>0</v>
      </c>
      <c r="L28" s="5"/>
    </row>
    <row r="29" spans="1:12" ht="12.75">
      <c r="A29" s="5"/>
      <c r="B29" s="4"/>
      <c r="C29" s="4"/>
      <c r="D29" s="4"/>
      <c r="E29" s="4"/>
      <c r="F29" s="4"/>
      <c r="G29" s="4"/>
      <c r="H29" s="4"/>
      <c r="I29" s="4"/>
      <c r="K29" s="4"/>
      <c r="L29" s="5"/>
    </row>
    <row r="30" spans="1:12" ht="22.5">
      <c r="A30" s="5"/>
      <c r="B30" s="4"/>
      <c r="C30" s="4" t="s">
        <v>1</v>
      </c>
      <c r="D30" s="78"/>
      <c r="E30" s="78"/>
      <c r="F30" s="4"/>
      <c r="G30" s="70">
        <f>D2</f>
        <v>0</v>
      </c>
      <c r="H30" s="70"/>
      <c r="I30" s="70"/>
      <c r="J30" s="70"/>
      <c r="K30" s="70"/>
      <c r="L30" s="5"/>
    </row>
    <row r="31" spans="1:12" ht="13.5" thickBot="1">
      <c r="A31" s="5"/>
      <c r="B31" s="6"/>
      <c r="C31" s="6"/>
      <c r="D31" s="6"/>
      <c r="E31" s="6"/>
      <c r="F31" s="6"/>
      <c r="G31" s="6"/>
      <c r="H31" s="6"/>
      <c r="I31" s="6"/>
      <c r="J31" s="13"/>
      <c r="K31" s="13"/>
      <c r="L31" s="7"/>
    </row>
    <row r="33" spans="3:4" ht="12.75">
      <c r="C33" s="71" t="str">
        <f>IF(AND(D26="Food Mart",K26=22.36,C28="Twenty-Two and 36/100",D30="Groceries"),"OK","Keep Trying")</f>
        <v>Keep Trying</v>
      </c>
      <c r="D33" s="71"/>
    </row>
    <row r="34" ht="13.5" thickBot="1">
      <c r="C34" s="23" t="s">
        <v>44</v>
      </c>
    </row>
    <row r="35" spans="1:12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2.75">
      <c r="A36" s="5"/>
      <c r="B36" s="4"/>
      <c r="C36" s="73">
        <f>D2</f>
        <v>0</v>
      </c>
      <c r="D36" s="73"/>
      <c r="E36" s="4"/>
      <c r="F36" s="4"/>
      <c r="G36" s="4"/>
      <c r="H36" s="4"/>
      <c r="I36" s="4"/>
      <c r="J36" s="72">
        <v>6803</v>
      </c>
      <c r="K36" s="72"/>
      <c r="L36" s="5"/>
    </row>
    <row r="37" spans="1:12" ht="12.75">
      <c r="A37" s="5"/>
      <c r="B37" s="4"/>
      <c r="C37" s="4" t="s">
        <v>47</v>
      </c>
      <c r="D37" s="4"/>
      <c r="E37" s="4"/>
      <c r="F37" s="4"/>
      <c r="G37" s="4"/>
      <c r="H37" s="4"/>
      <c r="I37" s="4"/>
      <c r="K37" s="4"/>
      <c r="L37" s="5"/>
    </row>
    <row r="38" spans="1:12" ht="12.75">
      <c r="A38" s="5"/>
      <c r="B38" s="4"/>
      <c r="C38" s="4" t="s">
        <v>46</v>
      </c>
      <c r="D38" s="4"/>
      <c r="E38" s="4"/>
      <c r="F38" s="4"/>
      <c r="G38" s="4" t="s">
        <v>2</v>
      </c>
      <c r="H38" s="77"/>
      <c r="I38" s="77"/>
      <c r="J38" s="77"/>
      <c r="K38" s="77"/>
      <c r="L38" s="9"/>
    </row>
    <row r="39" spans="1:12" ht="12.75">
      <c r="A39" s="5"/>
      <c r="B39" s="4"/>
      <c r="C39" s="4"/>
      <c r="D39" s="4"/>
      <c r="E39" s="4"/>
      <c r="F39" s="4"/>
      <c r="G39" s="4"/>
      <c r="H39" s="4"/>
      <c r="I39" s="4"/>
      <c r="K39" s="4"/>
      <c r="L39" s="5"/>
    </row>
    <row r="40" spans="1:12" ht="12.75">
      <c r="A40" s="5"/>
      <c r="B40" s="4"/>
      <c r="C40" s="74" t="s">
        <v>3</v>
      </c>
      <c r="D40" s="4"/>
      <c r="E40" s="4"/>
      <c r="F40" s="4"/>
      <c r="G40" s="4"/>
      <c r="H40" s="4"/>
      <c r="I40" s="4"/>
      <c r="K40" s="4"/>
      <c r="L40" s="5"/>
    </row>
    <row r="41" spans="1:12" ht="14.25">
      <c r="A41" s="5"/>
      <c r="B41" s="8"/>
      <c r="C41" s="75"/>
      <c r="D41" s="78"/>
      <c r="E41" s="78"/>
      <c r="F41" s="78"/>
      <c r="G41" s="78"/>
      <c r="H41" s="78"/>
      <c r="I41" s="78"/>
      <c r="J41" s="11" t="s">
        <v>4</v>
      </c>
      <c r="K41" s="27"/>
      <c r="L41" s="5"/>
    </row>
    <row r="42" spans="1:12" ht="12.75">
      <c r="A42" s="5"/>
      <c r="B42" s="4"/>
      <c r="C42" s="4"/>
      <c r="D42" s="4"/>
      <c r="E42" s="4"/>
      <c r="F42" s="4"/>
      <c r="G42" s="4"/>
      <c r="H42" s="4"/>
      <c r="I42" s="4"/>
      <c r="K42" s="4"/>
      <c r="L42" s="5"/>
    </row>
    <row r="43" spans="1:12" ht="12.75">
      <c r="A43" s="5"/>
      <c r="B43" s="4"/>
      <c r="C43" s="78"/>
      <c r="D43" s="78"/>
      <c r="E43" s="78"/>
      <c r="F43" s="78"/>
      <c r="G43" s="78"/>
      <c r="H43" s="78"/>
      <c r="I43" s="78"/>
      <c r="K43" s="4" t="s">
        <v>0</v>
      </c>
      <c r="L43" s="5"/>
    </row>
    <row r="44" spans="1:12" ht="12.75">
      <c r="A44" s="5"/>
      <c r="B44" s="4"/>
      <c r="C44" s="4"/>
      <c r="D44" s="4"/>
      <c r="E44" s="4"/>
      <c r="F44" s="4"/>
      <c r="G44" s="4"/>
      <c r="H44" s="4"/>
      <c r="I44" s="4"/>
      <c r="K44" s="4"/>
      <c r="L44" s="5"/>
    </row>
    <row r="45" spans="1:12" ht="22.5">
      <c r="A45" s="5"/>
      <c r="B45" s="4"/>
      <c r="C45" s="4" t="s">
        <v>1</v>
      </c>
      <c r="D45" s="78"/>
      <c r="E45" s="78"/>
      <c r="F45" s="4"/>
      <c r="G45" s="70">
        <f>D2</f>
        <v>0</v>
      </c>
      <c r="H45" s="70"/>
      <c r="I45" s="70"/>
      <c r="J45" s="70"/>
      <c r="K45" s="70"/>
      <c r="L45" s="5"/>
    </row>
    <row r="46" spans="1:12" ht="13.5" thickBot="1">
      <c r="A46" s="5"/>
      <c r="B46" s="6"/>
      <c r="C46" s="6"/>
      <c r="D46" s="6"/>
      <c r="E46" s="6"/>
      <c r="F46" s="6"/>
      <c r="G46" s="6"/>
      <c r="H46" s="6"/>
      <c r="I46" s="6"/>
      <c r="J46" s="13"/>
      <c r="K46" s="13"/>
      <c r="L46" s="7"/>
    </row>
    <row r="48" spans="3:4" ht="12.75">
      <c r="C48" s="71" t="str">
        <f>IF(AND(D41="Circuit City",K41=21.25,C43="Twenty-One and 25/100",D45="CD"),"OK","Keep Trying")</f>
        <v>Keep Trying</v>
      </c>
      <c r="D48" s="71"/>
    </row>
    <row r="49" ht="13.5" thickBot="1">
      <c r="C49" s="23" t="s">
        <v>43</v>
      </c>
    </row>
    <row r="50" spans="1:12" ht="12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</row>
    <row r="51" spans="1:12" ht="12.75">
      <c r="A51" s="5"/>
      <c r="B51" s="4"/>
      <c r="C51" s="73">
        <f>$D$2</f>
        <v>0</v>
      </c>
      <c r="D51" s="73"/>
      <c r="E51" s="4"/>
      <c r="F51" s="4"/>
      <c r="G51" s="4"/>
      <c r="H51" s="4"/>
      <c r="I51" s="4"/>
      <c r="J51" s="72">
        <v>6804</v>
      </c>
      <c r="K51" s="72"/>
      <c r="L51" s="5"/>
    </row>
    <row r="52" spans="1:12" ht="12.75">
      <c r="A52" s="5"/>
      <c r="B52" s="4"/>
      <c r="C52" s="4" t="s">
        <v>47</v>
      </c>
      <c r="D52" s="4"/>
      <c r="E52" s="4"/>
      <c r="F52" s="4"/>
      <c r="G52" s="4"/>
      <c r="H52" s="4"/>
      <c r="I52" s="4"/>
      <c r="K52" s="4"/>
      <c r="L52" s="5"/>
    </row>
    <row r="53" spans="1:12" ht="12.75">
      <c r="A53" s="5"/>
      <c r="B53" s="4"/>
      <c r="C53" s="4" t="s">
        <v>46</v>
      </c>
      <c r="D53" s="4"/>
      <c r="E53" s="4"/>
      <c r="F53" s="4"/>
      <c r="G53" s="4" t="s">
        <v>2</v>
      </c>
      <c r="H53" s="77"/>
      <c r="I53" s="77"/>
      <c r="J53" s="77"/>
      <c r="K53" s="77"/>
      <c r="L53" s="9"/>
    </row>
    <row r="54" spans="1:12" ht="12.75">
      <c r="A54" s="5"/>
      <c r="B54" s="4"/>
      <c r="C54" s="4"/>
      <c r="D54" s="4"/>
      <c r="E54" s="4"/>
      <c r="F54" s="4"/>
      <c r="G54" s="4"/>
      <c r="H54" s="4"/>
      <c r="I54" s="4"/>
      <c r="K54" s="4"/>
      <c r="L54" s="5"/>
    </row>
    <row r="55" spans="1:12" ht="12.75">
      <c r="A55" s="5"/>
      <c r="B55" s="4"/>
      <c r="C55" s="74" t="s">
        <v>3</v>
      </c>
      <c r="D55" s="4"/>
      <c r="E55" s="4"/>
      <c r="F55" s="4"/>
      <c r="G55" s="4"/>
      <c r="H55" s="4"/>
      <c r="I55" s="4"/>
      <c r="K55" s="4"/>
      <c r="L55" s="5"/>
    </row>
    <row r="56" spans="1:12" ht="14.25">
      <c r="A56" s="5"/>
      <c r="B56" s="8"/>
      <c r="C56" s="75"/>
      <c r="D56" s="78"/>
      <c r="E56" s="78"/>
      <c r="F56" s="78"/>
      <c r="G56" s="78"/>
      <c r="H56" s="78"/>
      <c r="I56" s="78"/>
      <c r="J56" s="11" t="s">
        <v>4</v>
      </c>
      <c r="K56" s="27"/>
      <c r="L56" s="5"/>
    </row>
    <row r="57" spans="1:12" ht="12.75">
      <c r="A57" s="5"/>
      <c r="B57" s="4"/>
      <c r="C57" s="4"/>
      <c r="D57" s="4"/>
      <c r="E57" s="4"/>
      <c r="F57" s="4"/>
      <c r="G57" s="4"/>
      <c r="H57" s="4"/>
      <c r="I57" s="4"/>
      <c r="K57" s="4"/>
      <c r="L57" s="5"/>
    </row>
    <row r="58" spans="1:12" ht="12.75">
      <c r="A58" s="5"/>
      <c r="B58" s="4"/>
      <c r="C58" s="78"/>
      <c r="D58" s="78"/>
      <c r="E58" s="78"/>
      <c r="F58" s="78"/>
      <c r="G58" s="78"/>
      <c r="H58" s="78"/>
      <c r="I58" s="78"/>
      <c r="K58" s="4" t="s">
        <v>0</v>
      </c>
      <c r="L58" s="5"/>
    </row>
    <row r="59" spans="1:12" ht="12.75">
      <c r="A59" s="5"/>
      <c r="B59" s="4"/>
      <c r="C59" s="4"/>
      <c r="D59" s="4"/>
      <c r="E59" s="4"/>
      <c r="F59" s="4"/>
      <c r="G59" s="4"/>
      <c r="H59" s="4"/>
      <c r="I59" s="4"/>
      <c r="K59" s="4"/>
      <c r="L59" s="5"/>
    </row>
    <row r="60" spans="1:12" ht="22.5">
      <c r="A60" s="5"/>
      <c r="B60" s="4"/>
      <c r="C60" s="4" t="s">
        <v>1</v>
      </c>
      <c r="D60" s="78"/>
      <c r="E60" s="78"/>
      <c r="F60" s="4"/>
      <c r="G60" s="70">
        <f>$D$2</f>
        <v>0</v>
      </c>
      <c r="H60" s="70"/>
      <c r="I60" s="70"/>
      <c r="J60" s="70"/>
      <c r="K60" s="70"/>
      <c r="L60" s="5"/>
    </row>
    <row r="61" spans="1:12" ht="13.5" thickBot="1">
      <c r="A61" s="5"/>
      <c r="B61" s="6"/>
      <c r="C61" s="6"/>
      <c r="D61" s="6"/>
      <c r="E61" s="6"/>
      <c r="F61" s="6"/>
      <c r="G61" s="6"/>
      <c r="H61" s="6"/>
      <c r="I61" s="6"/>
      <c r="J61" s="13"/>
      <c r="K61" s="13"/>
      <c r="L61" s="7"/>
    </row>
    <row r="63" spans="3:4" ht="12.75">
      <c r="C63" s="71" t="str">
        <f>IF(AND(D56="Lagoon",K56=30,C58="Thirty and no/100"),"OK","Keep Trying")</f>
        <v>Keep Trying</v>
      </c>
      <c r="D63" s="71"/>
    </row>
    <row r="65" ht="13.5" thickBot="1">
      <c r="C65" s="22" t="s">
        <v>42</v>
      </c>
    </row>
    <row r="66" spans="1:12" ht="12.7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1:12" ht="12.75">
      <c r="A67" s="5"/>
      <c r="B67" s="4"/>
      <c r="C67" s="73">
        <f>$D$2</f>
        <v>0</v>
      </c>
      <c r="D67" s="73"/>
      <c r="E67" s="4"/>
      <c r="F67" s="4"/>
      <c r="G67" s="4"/>
      <c r="H67" s="4"/>
      <c r="I67" s="4"/>
      <c r="J67" s="72">
        <v>6805</v>
      </c>
      <c r="K67" s="72"/>
      <c r="L67" s="5"/>
    </row>
    <row r="68" spans="1:12" ht="12.75">
      <c r="A68" s="5"/>
      <c r="B68" s="4"/>
      <c r="C68" s="4" t="s">
        <v>47</v>
      </c>
      <c r="D68" s="4"/>
      <c r="E68" s="4"/>
      <c r="F68" s="4"/>
      <c r="G68" s="4"/>
      <c r="H68" s="4"/>
      <c r="I68" s="4"/>
      <c r="K68" s="4"/>
      <c r="L68" s="5"/>
    </row>
    <row r="69" spans="1:12" ht="12.75">
      <c r="A69" s="5"/>
      <c r="B69" s="4"/>
      <c r="C69" s="4" t="s">
        <v>46</v>
      </c>
      <c r="D69" s="4"/>
      <c r="E69" s="4"/>
      <c r="F69" s="4"/>
      <c r="G69" s="4" t="s">
        <v>2</v>
      </c>
      <c r="H69" s="77"/>
      <c r="I69" s="77"/>
      <c r="J69" s="77"/>
      <c r="K69" s="77"/>
      <c r="L69" s="9"/>
    </row>
    <row r="70" spans="1:12" ht="12.75">
      <c r="A70" s="5"/>
      <c r="B70" s="4"/>
      <c r="C70" s="4"/>
      <c r="D70" s="4"/>
      <c r="E70" s="4"/>
      <c r="F70" s="4"/>
      <c r="G70" s="4"/>
      <c r="H70" s="4"/>
      <c r="I70" s="4"/>
      <c r="K70" s="4"/>
      <c r="L70" s="5"/>
    </row>
    <row r="71" spans="1:12" ht="12.75">
      <c r="A71" s="5"/>
      <c r="B71" s="4"/>
      <c r="C71" s="74" t="s">
        <v>3</v>
      </c>
      <c r="D71" s="4"/>
      <c r="E71" s="4"/>
      <c r="F71" s="4"/>
      <c r="G71" s="4"/>
      <c r="H71" s="4"/>
      <c r="I71" s="4"/>
      <c r="K71" s="4"/>
      <c r="L71" s="5"/>
    </row>
    <row r="72" spans="1:12" ht="14.25">
      <c r="A72" s="5"/>
      <c r="B72" s="8"/>
      <c r="C72" s="75"/>
      <c r="D72" s="78"/>
      <c r="E72" s="78"/>
      <c r="F72" s="78"/>
      <c r="G72" s="78"/>
      <c r="H72" s="78"/>
      <c r="I72" s="78"/>
      <c r="J72" s="11" t="s">
        <v>4</v>
      </c>
      <c r="K72" s="27"/>
      <c r="L72" s="5"/>
    </row>
    <row r="73" spans="1:12" ht="12.75">
      <c r="A73" s="5"/>
      <c r="B73" s="4"/>
      <c r="C73" s="4"/>
      <c r="D73" s="4"/>
      <c r="E73" s="4"/>
      <c r="F73" s="4"/>
      <c r="G73" s="4"/>
      <c r="H73" s="4"/>
      <c r="I73" s="4"/>
      <c r="K73" s="4"/>
      <c r="L73" s="5"/>
    </row>
    <row r="74" spans="1:12" ht="12.75">
      <c r="A74" s="5"/>
      <c r="B74" s="4"/>
      <c r="C74" s="78"/>
      <c r="D74" s="78"/>
      <c r="E74" s="78"/>
      <c r="F74" s="78"/>
      <c r="G74" s="78"/>
      <c r="H74" s="78"/>
      <c r="I74" s="78"/>
      <c r="K74" s="4" t="s">
        <v>0</v>
      </c>
      <c r="L74" s="5"/>
    </row>
    <row r="75" spans="1:12" ht="12.75">
      <c r="A75" s="5"/>
      <c r="B75" s="4"/>
      <c r="C75" s="4"/>
      <c r="D75" s="4"/>
      <c r="E75" s="4"/>
      <c r="F75" s="4"/>
      <c r="G75" s="4"/>
      <c r="H75" s="4"/>
      <c r="I75" s="4"/>
      <c r="K75" s="4"/>
      <c r="L75" s="5"/>
    </row>
    <row r="76" spans="1:12" ht="22.5">
      <c r="A76" s="5"/>
      <c r="B76" s="4"/>
      <c r="C76" s="4" t="s">
        <v>1</v>
      </c>
      <c r="D76" s="78"/>
      <c r="E76" s="78"/>
      <c r="F76" s="4"/>
      <c r="G76" s="70">
        <f>$D$2</f>
        <v>0</v>
      </c>
      <c r="H76" s="70"/>
      <c r="I76" s="70"/>
      <c r="J76" s="70"/>
      <c r="K76" s="70"/>
      <c r="L76" s="5"/>
    </row>
    <row r="77" spans="1:12" ht="13.5" thickBot="1">
      <c r="A77" s="5"/>
      <c r="B77" s="6"/>
      <c r="C77" s="6"/>
      <c r="D77" s="6"/>
      <c r="E77" s="6"/>
      <c r="F77" s="6"/>
      <c r="G77" s="6"/>
      <c r="H77" s="6"/>
      <c r="I77" s="6"/>
      <c r="J77" s="13"/>
      <c r="K77" s="13"/>
      <c r="L77" s="7"/>
    </row>
    <row r="79" spans="3:4" ht="12.75">
      <c r="C79" s="71" t="str">
        <f>IF(AND(D72="Qwest",K72=26.75,C74="Twenty-Six and 75/100",D76="phone bill"),"OK","Keep Trying")</f>
        <v>Keep Trying</v>
      </c>
      <c r="D79" s="71"/>
    </row>
    <row r="81" ht="13.5" thickBot="1">
      <c r="C81" s="22" t="s">
        <v>41</v>
      </c>
    </row>
    <row r="82" spans="1:12" ht="12.7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2.75">
      <c r="A83" s="5"/>
      <c r="B83" s="4"/>
      <c r="C83" s="73">
        <f>$D$2</f>
        <v>0</v>
      </c>
      <c r="D83" s="73"/>
      <c r="E83" s="4"/>
      <c r="F83" s="4"/>
      <c r="G83" s="4"/>
      <c r="H83" s="4"/>
      <c r="I83" s="4"/>
      <c r="J83" s="72">
        <v>6806</v>
      </c>
      <c r="K83" s="72"/>
      <c r="L83" s="5"/>
    </row>
    <row r="84" spans="1:12" ht="12.75">
      <c r="A84" s="5"/>
      <c r="B84" s="4"/>
      <c r="C84" s="4" t="s">
        <v>47</v>
      </c>
      <c r="D84" s="4"/>
      <c r="E84" s="4"/>
      <c r="F84" s="4"/>
      <c r="G84" s="4"/>
      <c r="H84" s="4"/>
      <c r="I84" s="4"/>
      <c r="K84" s="4"/>
      <c r="L84" s="5"/>
    </row>
    <row r="85" spans="1:12" ht="12.75">
      <c r="A85" s="5"/>
      <c r="B85" s="4"/>
      <c r="C85" s="4" t="s">
        <v>46</v>
      </c>
      <c r="D85" s="4"/>
      <c r="E85" s="4"/>
      <c r="F85" s="4"/>
      <c r="G85" s="4" t="s">
        <v>2</v>
      </c>
      <c r="H85" s="77"/>
      <c r="I85" s="77"/>
      <c r="J85" s="77"/>
      <c r="K85" s="77"/>
      <c r="L85" s="9"/>
    </row>
    <row r="86" spans="1:12" ht="12.75">
      <c r="A86" s="5"/>
      <c r="B86" s="4"/>
      <c r="C86" s="4"/>
      <c r="D86" s="4"/>
      <c r="E86" s="4"/>
      <c r="F86" s="4"/>
      <c r="G86" s="4"/>
      <c r="H86" s="4"/>
      <c r="I86" s="4"/>
      <c r="K86" s="4"/>
      <c r="L86" s="5"/>
    </row>
    <row r="87" spans="1:12" ht="12.75">
      <c r="A87" s="5"/>
      <c r="B87" s="4"/>
      <c r="C87" s="74" t="s">
        <v>3</v>
      </c>
      <c r="D87" s="4"/>
      <c r="E87" s="4"/>
      <c r="F87" s="4"/>
      <c r="G87" s="4"/>
      <c r="H87" s="4"/>
      <c r="I87" s="4"/>
      <c r="K87" s="4"/>
      <c r="L87" s="5"/>
    </row>
    <row r="88" spans="1:12" ht="14.25">
      <c r="A88" s="5"/>
      <c r="B88" s="8"/>
      <c r="C88" s="75"/>
      <c r="D88" s="78"/>
      <c r="E88" s="78"/>
      <c r="F88" s="78"/>
      <c r="G88" s="78"/>
      <c r="H88" s="78"/>
      <c r="I88" s="78"/>
      <c r="J88" s="11" t="s">
        <v>4</v>
      </c>
      <c r="K88" s="27"/>
      <c r="L88" s="5"/>
    </row>
    <row r="89" spans="1:12" ht="12.75">
      <c r="A89" s="5"/>
      <c r="B89" s="4"/>
      <c r="C89" s="4"/>
      <c r="D89" s="4"/>
      <c r="E89" s="4"/>
      <c r="F89" s="4"/>
      <c r="G89" s="4"/>
      <c r="H89" s="4"/>
      <c r="I89" s="4"/>
      <c r="K89" s="4"/>
      <c r="L89" s="5"/>
    </row>
    <row r="90" spans="1:12" ht="12.75">
      <c r="A90" s="5"/>
      <c r="B90" s="4"/>
      <c r="C90" s="78"/>
      <c r="D90" s="78"/>
      <c r="E90" s="78"/>
      <c r="F90" s="78"/>
      <c r="G90" s="78"/>
      <c r="H90" s="78"/>
      <c r="I90" s="78"/>
      <c r="K90" s="4" t="s">
        <v>0</v>
      </c>
      <c r="L90" s="5"/>
    </row>
    <row r="91" spans="1:12" ht="12.75">
      <c r="A91" s="5"/>
      <c r="B91" s="4"/>
      <c r="C91" s="4"/>
      <c r="D91" s="4"/>
      <c r="E91" s="4"/>
      <c r="F91" s="4"/>
      <c r="G91" s="4"/>
      <c r="H91" s="4"/>
      <c r="I91" s="4"/>
      <c r="K91" s="4"/>
      <c r="L91" s="5"/>
    </row>
    <row r="92" spans="1:12" ht="22.5">
      <c r="A92" s="5"/>
      <c r="B92" s="4"/>
      <c r="C92" s="4" t="s">
        <v>1</v>
      </c>
      <c r="D92" s="78"/>
      <c r="E92" s="78"/>
      <c r="F92" s="4"/>
      <c r="G92" s="70">
        <f>$D$2</f>
        <v>0</v>
      </c>
      <c r="H92" s="70"/>
      <c r="I92" s="70"/>
      <c r="J92" s="70"/>
      <c r="K92" s="70"/>
      <c r="L92" s="5"/>
    </row>
    <row r="93" spans="1:12" ht="13.5" thickBot="1">
      <c r="A93" s="5"/>
      <c r="B93" s="6"/>
      <c r="C93" s="6"/>
      <c r="D93" s="6"/>
      <c r="E93" s="6"/>
      <c r="F93" s="6"/>
      <c r="G93" s="6"/>
      <c r="H93" s="6"/>
      <c r="I93" s="6"/>
      <c r="J93" s="13"/>
      <c r="K93" s="13"/>
      <c r="L93" s="7"/>
    </row>
    <row r="95" spans="3:4" ht="12.75">
      <c r="C95" s="71" t="str">
        <f>IF(AND(D88="Food Mart",K88=29.37,C90="Twenty-Nine and 37/100",D92="groceries"),"OK","Keep Trying")</f>
        <v>Keep Trying</v>
      </c>
      <c r="D95" s="71"/>
    </row>
    <row r="97" ht="13.5" thickBot="1">
      <c r="C97" s="23" t="s">
        <v>40</v>
      </c>
    </row>
    <row r="98" spans="1:12" ht="12.7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2.75">
      <c r="A99" s="5"/>
      <c r="B99" s="4"/>
      <c r="C99" s="73">
        <f>$D$2</f>
        <v>0</v>
      </c>
      <c r="D99" s="73"/>
      <c r="E99" s="4"/>
      <c r="F99" s="4"/>
      <c r="G99" s="4"/>
      <c r="H99" s="4"/>
      <c r="I99" s="4"/>
      <c r="J99" s="72">
        <v>6807</v>
      </c>
      <c r="K99" s="72"/>
      <c r="L99" s="5"/>
    </row>
    <row r="100" spans="1:12" ht="12.75">
      <c r="A100" s="5"/>
      <c r="B100" s="4"/>
      <c r="C100" s="4" t="s">
        <v>47</v>
      </c>
      <c r="D100" s="4"/>
      <c r="E100" s="4"/>
      <c r="F100" s="4"/>
      <c r="G100" s="4"/>
      <c r="H100" s="4"/>
      <c r="I100" s="4"/>
      <c r="K100" s="4"/>
      <c r="L100" s="5"/>
    </row>
    <row r="101" spans="1:12" ht="12.75">
      <c r="A101" s="5"/>
      <c r="B101" s="4"/>
      <c r="C101" s="4" t="s">
        <v>46</v>
      </c>
      <c r="D101" s="4"/>
      <c r="E101" s="4"/>
      <c r="F101" s="4"/>
      <c r="G101" s="4" t="s">
        <v>2</v>
      </c>
      <c r="H101" s="77"/>
      <c r="I101" s="77"/>
      <c r="J101" s="77"/>
      <c r="K101" s="77"/>
      <c r="L101" s="9"/>
    </row>
    <row r="102" spans="1:12" ht="12.75">
      <c r="A102" s="5"/>
      <c r="B102" s="4"/>
      <c r="C102" s="4"/>
      <c r="D102" s="4"/>
      <c r="E102" s="4"/>
      <c r="F102" s="4"/>
      <c r="G102" s="4"/>
      <c r="H102" s="4"/>
      <c r="I102" s="4"/>
      <c r="K102" s="4"/>
      <c r="L102" s="5"/>
    </row>
    <row r="103" spans="1:12" ht="12.75">
      <c r="A103" s="5"/>
      <c r="B103" s="4"/>
      <c r="C103" s="74" t="s">
        <v>3</v>
      </c>
      <c r="D103" s="4"/>
      <c r="E103" s="4"/>
      <c r="F103" s="4"/>
      <c r="G103" s="4"/>
      <c r="H103" s="4"/>
      <c r="I103" s="4"/>
      <c r="K103" s="4"/>
      <c r="L103" s="5"/>
    </row>
    <row r="104" spans="1:12" ht="14.25">
      <c r="A104" s="5"/>
      <c r="B104" s="8"/>
      <c r="C104" s="75"/>
      <c r="D104" s="78"/>
      <c r="E104" s="78"/>
      <c r="F104" s="78"/>
      <c r="G104" s="78"/>
      <c r="H104" s="78"/>
      <c r="I104" s="78"/>
      <c r="J104" s="11" t="s">
        <v>4</v>
      </c>
      <c r="K104" s="27"/>
      <c r="L104" s="5"/>
    </row>
    <row r="105" spans="1:12" ht="12.75">
      <c r="A105" s="5"/>
      <c r="B105" s="4"/>
      <c r="C105" s="4"/>
      <c r="D105" s="4"/>
      <c r="E105" s="4"/>
      <c r="F105" s="4"/>
      <c r="G105" s="4"/>
      <c r="H105" s="4"/>
      <c r="I105" s="4"/>
      <c r="K105" s="4"/>
      <c r="L105" s="5"/>
    </row>
    <row r="106" spans="1:12" ht="12.75">
      <c r="A106" s="5"/>
      <c r="B106" s="4"/>
      <c r="C106" s="78"/>
      <c r="D106" s="78"/>
      <c r="E106" s="78"/>
      <c r="F106" s="78"/>
      <c r="G106" s="78"/>
      <c r="H106" s="78"/>
      <c r="I106" s="78"/>
      <c r="K106" s="4" t="s">
        <v>0</v>
      </c>
      <c r="L106" s="5"/>
    </row>
    <row r="107" spans="1:12" ht="12.75">
      <c r="A107" s="5"/>
      <c r="B107" s="4"/>
      <c r="C107" s="4"/>
      <c r="D107" s="4"/>
      <c r="E107" s="4"/>
      <c r="F107" s="4"/>
      <c r="G107" s="4"/>
      <c r="H107" s="4"/>
      <c r="I107" s="4"/>
      <c r="K107" s="4"/>
      <c r="L107" s="5"/>
    </row>
    <row r="108" spans="1:12" ht="22.5">
      <c r="A108" s="5"/>
      <c r="B108" s="4"/>
      <c r="C108" s="4" t="s">
        <v>1</v>
      </c>
      <c r="D108" s="78"/>
      <c r="E108" s="78"/>
      <c r="F108" s="4"/>
      <c r="G108" s="70">
        <f>$D$2</f>
        <v>0</v>
      </c>
      <c r="H108" s="70"/>
      <c r="I108" s="70"/>
      <c r="J108" s="70"/>
      <c r="K108" s="70"/>
      <c r="L108" s="5"/>
    </row>
    <row r="109" spans="1:12" ht="13.5" thickBot="1">
      <c r="A109" s="5"/>
      <c r="B109" s="6"/>
      <c r="C109" s="6"/>
      <c r="D109" s="6"/>
      <c r="E109" s="6"/>
      <c r="F109" s="6"/>
      <c r="G109" s="6"/>
      <c r="H109" s="6"/>
      <c r="I109" s="6"/>
      <c r="J109" s="13"/>
      <c r="K109" s="13"/>
      <c r="L109" s="7"/>
    </row>
    <row r="111" spans="3:4" ht="12.75">
      <c r="C111" s="71" t="str">
        <f>IF(AND(D104="Questar",K104=23,C106="Twenty-Three and no/100",D108="gas bill"),"OK","Keep Trying")</f>
        <v>Keep Trying</v>
      </c>
      <c r="D111" s="71"/>
    </row>
    <row r="113" ht="13.5" thickBot="1">
      <c r="C113" s="23" t="s">
        <v>39</v>
      </c>
    </row>
    <row r="114" spans="1:12" ht="12.7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1:12" ht="12.75">
      <c r="A115" s="5"/>
      <c r="B115" s="4"/>
      <c r="C115" s="73">
        <f>$D$2</f>
        <v>0</v>
      </c>
      <c r="D115" s="73"/>
      <c r="E115" s="4"/>
      <c r="F115" s="4"/>
      <c r="G115" s="4"/>
      <c r="H115" s="4"/>
      <c r="I115" s="4"/>
      <c r="J115" s="72">
        <v>6808</v>
      </c>
      <c r="K115" s="72"/>
      <c r="L115" s="5"/>
    </row>
    <row r="116" spans="1:12" ht="12.75">
      <c r="A116" s="5"/>
      <c r="B116" s="4"/>
      <c r="C116" s="4" t="s">
        <v>47</v>
      </c>
      <c r="D116" s="4"/>
      <c r="E116" s="4"/>
      <c r="F116" s="4"/>
      <c r="G116" s="4"/>
      <c r="H116" s="4"/>
      <c r="I116" s="4"/>
      <c r="K116" s="4"/>
      <c r="L116" s="5"/>
    </row>
    <row r="117" spans="1:12" ht="12.75">
      <c r="A117" s="5"/>
      <c r="B117" s="4"/>
      <c r="C117" s="4" t="s">
        <v>46</v>
      </c>
      <c r="D117" s="4"/>
      <c r="E117" s="4"/>
      <c r="F117" s="4"/>
      <c r="G117" s="4" t="s">
        <v>2</v>
      </c>
      <c r="H117" s="77"/>
      <c r="I117" s="77"/>
      <c r="J117" s="77"/>
      <c r="K117" s="77"/>
      <c r="L117" s="9"/>
    </row>
    <row r="118" spans="1:12" ht="12.75">
      <c r="A118" s="5"/>
      <c r="B118" s="4"/>
      <c r="C118" s="4"/>
      <c r="D118" s="4"/>
      <c r="E118" s="4"/>
      <c r="F118" s="4"/>
      <c r="G118" s="4"/>
      <c r="H118" s="4"/>
      <c r="I118" s="4"/>
      <c r="K118" s="4"/>
      <c r="L118" s="5"/>
    </row>
    <row r="119" spans="1:12" ht="12.75">
      <c r="A119" s="5"/>
      <c r="B119" s="4"/>
      <c r="C119" s="74" t="s">
        <v>3</v>
      </c>
      <c r="D119" s="4"/>
      <c r="E119" s="4"/>
      <c r="F119" s="4"/>
      <c r="G119" s="4"/>
      <c r="H119" s="4"/>
      <c r="I119" s="4"/>
      <c r="K119" s="4"/>
      <c r="L119" s="5"/>
    </row>
    <row r="120" spans="1:12" ht="14.25">
      <c r="A120" s="5"/>
      <c r="B120" s="8"/>
      <c r="C120" s="75"/>
      <c r="D120" s="78"/>
      <c r="E120" s="78"/>
      <c r="F120" s="78"/>
      <c r="G120" s="78"/>
      <c r="H120" s="78"/>
      <c r="I120" s="78"/>
      <c r="J120" s="11" t="s">
        <v>4</v>
      </c>
      <c r="K120" s="27"/>
      <c r="L120" s="5"/>
    </row>
    <row r="121" spans="1:12" ht="12.75">
      <c r="A121" s="5"/>
      <c r="B121" s="4"/>
      <c r="C121" s="4"/>
      <c r="D121" s="4"/>
      <c r="E121" s="4"/>
      <c r="F121" s="4"/>
      <c r="G121" s="4"/>
      <c r="H121" s="4"/>
      <c r="I121" s="4"/>
      <c r="K121" s="4"/>
      <c r="L121" s="5"/>
    </row>
    <row r="122" spans="1:12" ht="12.75">
      <c r="A122" s="5"/>
      <c r="B122" s="4"/>
      <c r="C122" s="78"/>
      <c r="D122" s="78"/>
      <c r="E122" s="78"/>
      <c r="F122" s="78"/>
      <c r="G122" s="78"/>
      <c r="H122" s="78"/>
      <c r="I122" s="78"/>
      <c r="K122" s="4" t="s">
        <v>0</v>
      </c>
      <c r="L122" s="5"/>
    </row>
    <row r="123" spans="1:12" ht="12.75">
      <c r="A123" s="5"/>
      <c r="B123" s="4"/>
      <c r="C123" s="4"/>
      <c r="D123" s="4"/>
      <c r="E123" s="4"/>
      <c r="F123" s="4"/>
      <c r="G123" s="4"/>
      <c r="H123" s="4"/>
      <c r="I123" s="4"/>
      <c r="K123" s="4"/>
      <c r="L123" s="5"/>
    </row>
    <row r="124" spans="1:12" ht="22.5">
      <c r="A124" s="5"/>
      <c r="B124" s="4"/>
      <c r="C124" s="4" t="s">
        <v>1</v>
      </c>
      <c r="D124" s="78"/>
      <c r="E124" s="78"/>
      <c r="F124" s="4"/>
      <c r="G124" s="70">
        <f>$D$2</f>
        <v>0</v>
      </c>
      <c r="H124" s="70"/>
      <c r="I124" s="70"/>
      <c r="J124" s="70"/>
      <c r="K124" s="70"/>
      <c r="L124" s="5"/>
    </row>
    <row r="125" spans="1:12" ht="13.5" thickBot="1">
      <c r="A125" s="5"/>
      <c r="B125" s="6"/>
      <c r="C125" s="6"/>
      <c r="D125" s="6"/>
      <c r="E125" s="6"/>
      <c r="F125" s="6"/>
      <c r="G125" s="6"/>
      <c r="H125" s="6"/>
      <c r="I125" s="6"/>
      <c r="J125" s="13"/>
      <c r="K125" s="13"/>
      <c r="L125" s="7"/>
    </row>
    <row r="127" spans="3:4" ht="12.75">
      <c r="C127" s="71" t="str">
        <f>IF(AND(D120="Mr. Smith",K120=150,C122="One Hundred Fifty and no/100"),"OK","Keep Trying")</f>
        <v>Keep Trying</v>
      </c>
      <c r="D127" s="71"/>
    </row>
  </sheetData>
  <sheetProtection sheet="1" objects="1" scenarios="1" selectLockedCells="1"/>
  <protectedRanges>
    <protectedRange sqref="C6 C36 C21 C51 C67 C83 C99 C115" name="Name_1"/>
  </protectedRanges>
  <mergeCells count="73">
    <mergeCell ref="C127:D127"/>
    <mergeCell ref="C119:C120"/>
    <mergeCell ref="D120:I120"/>
    <mergeCell ref="C122:I122"/>
    <mergeCell ref="D124:E124"/>
    <mergeCell ref="G124:K124"/>
    <mergeCell ref="C111:D111"/>
    <mergeCell ref="C115:D115"/>
    <mergeCell ref="J115:K115"/>
    <mergeCell ref="H117:K117"/>
    <mergeCell ref="C103:C104"/>
    <mergeCell ref="D104:I104"/>
    <mergeCell ref="C106:I106"/>
    <mergeCell ref="D108:E108"/>
    <mergeCell ref="G108:K108"/>
    <mergeCell ref="C95:D95"/>
    <mergeCell ref="C99:D99"/>
    <mergeCell ref="J99:K99"/>
    <mergeCell ref="H101:K101"/>
    <mergeCell ref="C87:C88"/>
    <mergeCell ref="D88:I88"/>
    <mergeCell ref="C90:I90"/>
    <mergeCell ref="D92:E92"/>
    <mergeCell ref="G92:K92"/>
    <mergeCell ref="C79:D79"/>
    <mergeCell ref="C83:D83"/>
    <mergeCell ref="J83:K83"/>
    <mergeCell ref="H85:K85"/>
    <mergeCell ref="C71:C72"/>
    <mergeCell ref="D72:I72"/>
    <mergeCell ref="C74:I74"/>
    <mergeCell ref="D76:E76"/>
    <mergeCell ref="G76:K76"/>
    <mergeCell ref="C63:D63"/>
    <mergeCell ref="C67:D67"/>
    <mergeCell ref="J67:K67"/>
    <mergeCell ref="H69:K69"/>
    <mergeCell ref="C55:C56"/>
    <mergeCell ref="D56:I56"/>
    <mergeCell ref="C58:I58"/>
    <mergeCell ref="D60:E60"/>
    <mergeCell ref="G60:K60"/>
    <mergeCell ref="C51:D51"/>
    <mergeCell ref="J51:K51"/>
    <mergeCell ref="H53:K53"/>
    <mergeCell ref="D2:E2"/>
    <mergeCell ref="C36:D36"/>
    <mergeCell ref="C43:I43"/>
    <mergeCell ref="C28:I28"/>
    <mergeCell ref="D30:E30"/>
    <mergeCell ref="C21:D21"/>
    <mergeCell ref="D45:E45"/>
    <mergeCell ref="H23:K23"/>
    <mergeCell ref="C25:C26"/>
    <mergeCell ref="D26:I26"/>
    <mergeCell ref="J36:K36"/>
    <mergeCell ref="C48:D48"/>
    <mergeCell ref="H8:K8"/>
    <mergeCell ref="C13:I13"/>
    <mergeCell ref="D15:E15"/>
    <mergeCell ref="H38:K38"/>
    <mergeCell ref="C40:C41"/>
    <mergeCell ref="D41:I41"/>
    <mergeCell ref="G15:K15"/>
    <mergeCell ref="C33:D33"/>
    <mergeCell ref="G30:K30"/>
    <mergeCell ref="G45:K45"/>
    <mergeCell ref="J21:K21"/>
    <mergeCell ref="C6:D6"/>
    <mergeCell ref="C18:D18"/>
    <mergeCell ref="C10:C11"/>
    <mergeCell ref="J6:K6"/>
    <mergeCell ref="D11:I11"/>
  </mergeCells>
  <conditionalFormatting sqref="C18 C33 C48 C63 C79 C95 C111 C127">
    <cfRule type="cellIs" priority="1" dxfId="0" operator="equal" stopIfTrue="1">
      <formula>"OK"</formula>
    </cfRule>
    <cfRule type="cellIs" priority="2" dxfId="100" operator="notEqual" stopIfTrue="1">
      <formula>"OK"</formula>
    </cfRule>
  </conditionalFormatting>
  <conditionalFormatting sqref="D11:I11">
    <cfRule type="cellIs" priority="3" dxfId="0" operator="equal" stopIfTrue="1">
      <formula>"Athletic Shoe Company"</formula>
    </cfRule>
  </conditionalFormatting>
  <conditionalFormatting sqref="K11">
    <cfRule type="cellIs" priority="4" dxfId="0" operator="equal" stopIfTrue="1">
      <formula>55.63</formula>
    </cfRule>
  </conditionalFormatting>
  <conditionalFormatting sqref="C13:I13">
    <cfRule type="cellIs" priority="5" dxfId="0" operator="equal" stopIfTrue="1">
      <formula>"Fifty-Five and 63/100"</formula>
    </cfRule>
  </conditionalFormatting>
  <conditionalFormatting sqref="D15:E15">
    <cfRule type="cellIs" priority="6" dxfId="0" operator="equal" stopIfTrue="1">
      <formula>"Running Shoes"</formula>
    </cfRule>
  </conditionalFormatting>
  <conditionalFormatting sqref="D26:I26 D88:I88">
    <cfRule type="cellIs" priority="7" dxfId="0" operator="equal" stopIfTrue="1">
      <formula>"Food Mart"</formula>
    </cfRule>
  </conditionalFormatting>
  <conditionalFormatting sqref="K26">
    <cfRule type="cellIs" priority="8" dxfId="0" operator="equal" stopIfTrue="1">
      <formula>22.36</formula>
    </cfRule>
  </conditionalFormatting>
  <conditionalFormatting sqref="C28:I28">
    <cfRule type="cellIs" priority="9" dxfId="0" operator="equal" stopIfTrue="1">
      <formula>"Twenty-Two and 36/100"</formula>
    </cfRule>
  </conditionalFormatting>
  <conditionalFormatting sqref="D30:E30 D92:E92">
    <cfRule type="cellIs" priority="10" dxfId="0" operator="equal" stopIfTrue="1">
      <formula>"Groceries"</formula>
    </cfRule>
  </conditionalFormatting>
  <conditionalFormatting sqref="D41:I41">
    <cfRule type="cellIs" priority="11" dxfId="0" operator="equal" stopIfTrue="1">
      <formula>"Circuit City"</formula>
    </cfRule>
  </conditionalFormatting>
  <conditionalFormatting sqref="C43:I43">
    <cfRule type="cellIs" priority="12" dxfId="0" operator="equal" stopIfTrue="1">
      <formula>"Twenty-One and 25/100"</formula>
    </cfRule>
  </conditionalFormatting>
  <conditionalFormatting sqref="K41">
    <cfRule type="cellIs" priority="13" dxfId="0" operator="equal" stopIfTrue="1">
      <formula>21.25</formula>
    </cfRule>
  </conditionalFormatting>
  <conditionalFormatting sqref="D45:E45">
    <cfRule type="cellIs" priority="14" dxfId="0" operator="equal" stopIfTrue="1">
      <formula>"CD"</formula>
    </cfRule>
  </conditionalFormatting>
  <conditionalFormatting sqref="D56:I56">
    <cfRule type="cellIs" priority="15" dxfId="0" operator="equal" stopIfTrue="1">
      <formula>"Lagoon"</formula>
    </cfRule>
  </conditionalFormatting>
  <conditionalFormatting sqref="K56">
    <cfRule type="cellIs" priority="16" dxfId="0" operator="equal" stopIfTrue="1">
      <formula>30</formula>
    </cfRule>
  </conditionalFormatting>
  <conditionalFormatting sqref="C58:I58">
    <cfRule type="cellIs" priority="17" dxfId="0" operator="equal" stopIfTrue="1">
      <formula>"Thirty and no/100"</formula>
    </cfRule>
  </conditionalFormatting>
  <conditionalFormatting sqref="D60:E60">
    <cfRule type="cellIs" priority="18" dxfId="0" operator="equal" stopIfTrue="1">
      <formula>"Ticket"</formula>
    </cfRule>
  </conditionalFormatting>
  <conditionalFormatting sqref="D72:I72">
    <cfRule type="cellIs" priority="19" dxfId="0" operator="equal" stopIfTrue="1">
      <formula>"Qwest"</formula>
    </cfRule>
  </conditionalFormatting>
  <conditionalFormatting sqref="K72">
    <cfRule type="cellIs" priority="20" dxfId="0" operator="equal" stopIfTrue="1">
      <formula>26.75</formula>
    </cfRule>
  </conditionalFormatting>
  <conditionalFormatting sqref="C74:I74">
    <cfRule type="cellIs" priority="21" dxfId="0" operator="equal" stopIfTrue="1">
      <formula>"Twenty-Six and 75/100"</formula>
    </cfRule>
  </conditionalFormatting>
  <conditionalFormatting sqref="D76:E76">
    <cfRule type="cellIs" priority="22" dxfId="0" operator="equal" stopIfTrue="1">
      <formula>"Phone Bill"</formula>
    </cfRule>
  </conditionalFormatting>
  <conditionalFormatting sqref="K88">
    <cfRule type="cellIs" priority="23" dxfId="0" operator="equal" stopIfTrue="1">
      <formula>29.37</formula>
    </cfRule>
  </conditionalFormatting>
  <conditionalFormatting sqref="C90:I90">
    <cfRule type="cellIs" priority="24" dxfId="0" operator="equal" stopIfTrue="1">
      <formula>"Twenty-Nine and 37/100"</formula>
    </cfRule>
  </conditionalFormatting>
  <conditionalFormatting sqref="D104:I104">
    <cfRule type="cellIs" priority="25" dxfId="0" operator="equal" stopIfTrue="1">
      <formula>"Questar"</formula>
    </cfRule>
  </conditionalFormatting>
  <conditionalFormatting sqref="K104">
    <cfRule type="cellIs" priority="26" dxfId="0" operator="equal" stopIfTrue="1">
      <formula>23</formula>
    </cfRule>
  </conditionalFormatting>
  <conditionalFormatting sqref="C106:I106">
    <cfRule type="cellIs" priority="27" dxfId="0" operator="equal" stopIfTrue="1">
      <formula>"Twenty-Three and no/100"</formula>
    </cfRule>
  </conditionalFormatting>
  <conditionalFormatting sqref="D108:E108">
    <cfRule type="cellIs" priority="28" dxfId="0" operator="equal" stopIfTrue="1">
      <formula>"Gas Bill"</formula>
    </cfRule>
  </conditionalFormatting>
  <conditionalFormatting sqref="D120:I120">
    <cfRule type="cellIs" priority="29" dxfId="0" operator="equal" stopIfTrue="1">
      <formula>"Mr. Smith"</formula>
    </cfRule>
  </conditionalFormatting>
  <conditionalFormatting sqref="K120">
    <cfRule type="cellIs" priority="30" dxfId="0" operator="equal" stopIfTrue="1">
      <formula>150</formula>
    </cfRule>
  </conditionalFormatting>
  <conditionalFormatting sqref="C122:I122">
    <cfRule type="cellIs" priority="31" dxfId="0" operator="equal" stopIfTrue="1">
      <formula>"One Hundred Fifty and no/100"</formula>
    </cfRule>
  </conditionalFormatting>
  <conditionalFormatting sqref="D124:E124">
    <cfRule type="cellIs" priority="32" dxfId="0" operator="equal" stopIfTrue="1">
      <formula>"Rent"</formula>
    </cfRule>
  </conditionalFormatting>
  <conditionalFormatting sqref="H8:K8">
    <cfRule type="cellIs" priority="33" dxfId="0" operator="equal" stopIfTrue="1">
      <formula>DATE(YEAR(J2),7,1)</formula>
    </cfRule>
  </conditionalFormatting>
  <conditionalFormatting sqref="H23:K23">
    <cfRule type="cellIs" priority="34" dxfId="0" operator="equal" stopIfTrue="1">
      <formula>DATE(YEAR(J2),7,4)</formula>
    </cfRule>
  </conditionalFormatting>
  <conditionalFormatting sqref="H38:K38">
    <cfRule type="cellIs" priority="35" dxfId="0" operator="equal" stopIfTrue="1">
      <formula>DATE(YEAR(J2),7,8)</formula>
    </cfRule>
  </conditionalFormatting>
  <conditionalFormatting sqref="H53:K53">
    <cfRule type="cellIs" priority="36" dxfId="0" operator="equal" stopIfTrue="1">
      <formula>DATE(YEAR(J2),7,13)</formula>
    </cfRule>
  </conditionalFormatting>
  <conditionalFormatting sqref="H69:K69">
    <cfRule type="cellIs" priority="37" dxfId="0" operator="equal" stopIfTrue="1">
      <formula>DATE(YEAR(J2),7,23)</formula>
    </cfRule>
  </conditionalFormatting>
  <conditionalFormatting sqref="H85:K85">
    <cfRule type="cellIs" priority="38" dxfId="0" operator="equal" stopIfTrue="1">
      <formula>DATE(YEAR(J2),7,24)</formula>
    </cfRule>
  </conditionalFormatting>
  <conditionalFormatting sqref="H101:K101">
    <cfRule type="cellIs" priority="39" dxfId="0" operator="equal" stopIfTrue="1">
      <formula>DATE(YEAR(J2),7,28)</formula>
    </cfRule>
  </conditionalFormatting>
  <conditionalFormatting sqref="H117:K117">
    <cfRule type="cellIs" priority="40" dxfId="0" operator="equal" stopIfTrue="1">
      <formula>DATE(YEAR(J2),7,31)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23837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6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21" customWidth="1"/>
    <col min="2" max="2" width="8.00390625" style="21" customWidth="1"/>
    <col min="3" max="3" width="11.7109375" style="46" customWidth="1"/>
    <col min="4" max="4" width="23.140625" style="21" customWidth="1"/>
    <col min="5" max="5" width="10.7109375" style="21" customWidth="1"/>
    <col min="6" max="6" width="10.8515625" style="21" customWidth="1"/>
    <col min="7" max="7" width="10.57421875" style="21" customWidth="1"/>
    <col min="8" max="8" width="5.7109375" style="42" bestFit="1" customWidth="1"/>
    <col min="9" max="9" width="1.7109375" style="40" customWidth="1"/>
    <col min="10" max="10" width="58.140625" style="41" customWidth="1"/>
    <col min="11" max="16384" width="9.140625" style="21" customWidth="1"/>
  </cols>
  <sheetData>
    <row r="1" spans="1:8" ht="23.25">
      <c r="A1" s="80" t="s">
        <v>15</v>
      </c>
      <c r="B1" s="80"/>
      <c r="C1" s="80"/>
      <c r="D1" s="80"/>
      <c r="E1" s="80"/>
      <c r="F1" s="80"/>
      <c r="G1" s="80"/>
      <c r="H1" s="80"/>
    </row>
    <row r="2" spans="2:7" ht="54" customHeight="1">
      <c r="B2" s="81" t="s">
        <v>48</v>
      </c>
      <c r="C2" s="81"/>
      <c r="D2" s="81"/>
      <c r="E2" s="81"/>
      <c r="F2" s="81"/>
      <c r="G2" s="20"/>
    </row>
    <row r="3" spans="2:7" ht="15" customHeight="1" thickBot="1">
      <c r="B3" s="65">
        <f ca="1">TODAY()</f>
        <v>40808</v>
      </c>
      <c r="C3" s="43"/>
      <c r="D3" s="43"/>
      <c r="E3" s="43"/>
      <c r="F3" s="43"/>
      <c r="G3" s="20"/>
    </row>
    <row r="4" spans="3:7" ht="20.25" thickBot="1">
      <c r="C4" s="21"/>
      <c r="D4" s="44" t="s">
        <v>17</v>
      </c>
      <c r="E4" s="45">
        <f>SUM(I7:I21)*2</f>
        <v>0</v>
      </c>
      <c r="F4" s="43"/>
      <c r="G4" s="20"/>
    </row>
    <row r="5" ht="32.25" thickBot="1">
      <c r="J5" s="47" t="s">
        <v>20</v>
      </c>
    </row>
    <row r="6" spans="2:7" ht="27" customHeight="1" thickBot="1">
      <c r="B6" s="30" t="s">
        <v>10</v>
      </c>
      <c r="C6" s="32" t="s">
        <v>2</v>
      </c>
      <c r="D6" s="31" t="s">
        <v>11</v>
      </c>
      <c r="E6" s="31" t="s">
        <v>12</v>
      </c>
      <c r="F6" s="31" t="s">
        <v>13</v>
      </c>
      <c r="G6" s="30" t="s">
        <v>14</v>
      </c>
    </row>
    <row r="7" spans="2:10" ht="19.5">
      <c r="B7" s="48"/>
      <c r="C7" s="49" t="s">
        <v>36</v>
      </c>
      <c r="D7" s="48" t="s">
        <v>16</v>
      </c>
      <c r="E7" s="50"/>
      <c r="F7" s="50"/>
      <c r="G7" s="51">
        <v>500</v>
      </c>
      <c r="I7" s="40">
        <f aca="true" t="shared" si="0" ref="I7:I21">IF(H7="ü",1,0)</f>
        <v>0</v>
      </c>
      <c r="J7" s="52" t="s">
        <v>21</v>
      </c>
    </row>
    <row r="8" spans="2:10" ht="31.5">
      <c r="B8" s="28"/>
      <c r="C8" s="66"/>
      <c r="D8" s="28"/>
      <c r="E8" s="29"/>
      <c r="F8" s="39"/>
      <c r="G8" s="29"/>
      <c r="H8" s="42" t="str">
        <f>IF(AND(E8=55.63,G8=444.37),"ü","û")</f>
        <v>û</v>
      </c>
      <c r="I8" s="40">
        <f t="shared" si="0"/>
        <v>0</v>
      </c>
      <c r="J8" s="52" t="s">
        <v>22</v>
      </c>
    </row>
    <row r="9" spans="2:10" ht="31.5">
      <c r="B9" s="28"/>
      <c r="C9" s="66"/>
      <c r="D9" s="28"/>
      <c r="E9" s="29"/>
      <c r="F9" s="29"/>
      <c r="G9" s="29"/>
      <c r="H9" s="42" t="str">
        <f>IF(AND(F9=285,G9=729.37),"ü","û")</f>
        <v>û</v>
      </c>
      <c r="I9" s="40">
        <f t="shared" si="0"/>
        <v>0</v>
      </c>
      <c r="J9" s="52" t="s">
        <v>31</v>
      </c>
    </row>
    <row r="10" spans="2:10" ht="31.5">
      <c r="B10" s="28"/>
      <c r="C10" s="66"/>
      <c r="D10" s="28"/>
      <c r="E10" s="29"/>
      <c r="F10" s="29"/>
      <c r="G10" s="29"/>
      <c r="H10" s="42" t="str">
        <f>IF(AND(E10=22.36,G10=707.01),"ü","û")</f>
        <v>û</v>
      </c>
      <c r="I10" s="40">
        <f t="shared" si="0"/>
        <v>0</v>
      </c>
      <c r="J10" s="52" t="s">
        <v>18</v>
      </c>
    </row>
    <row r="11" spans="2:10" ht="31.5">
      <c r="B11" s="28"/>
      <c r="C11" s="66"/>
      <c r="D11" s="28"/>
      <c r="E11" s="29"/>
      <c r="F11" s="29"/>
      <c r="G11" s="29"/>
      <c r="H11" s="42" t="str">
        <f>IF(AND(E11=21.25,G11=685.76),"ü","û")</f>
        <v>û</v>
      </c>
      <c r="I11" s="40">
        <f t="shared" si="0"/>
        <v>0</v>
      </c>
      <c r="J11" s="52" t="s">
        <v>19</v>
      </c>
    </row>
    <row r="12" spans="2:10" ht="31.5">
      <c r="B12" s="28"/>
      <c r="C12" s="66"/>
      <c r="D12" s="28"/>
      <c r="E12" s="29"/>
      <c r="F12" s="29"/>
      <c r="G12" s="29"/>
      <c r="H12" s="42" t="str">
        <f>IF(AND(E12=25,G12=660.76),"ü","û")</f>
        <v>û</v>
      </c>
      <c r="I12" s="40">
        <f t="shared" si="0"/>
        <v>0</v>
      </c>
      <c r="J12" s="52" t="s">
        <v>32</v>
      </c>
    </row>
    <row r="13" spans="2:10" ht="19.5">
      <c r="B13" s="28"/>
      <c r="C13" s="66"/>
      <c r="D13" s="28"/>
      <c r="E13" s="29"/>
      <c r="F13" s="37"/>
      <c r="G13" s="29"/>
      <c r="H13" s="42" t="str">
        <f>IF(AND(E13=30,G13=630.76),"ü","û")</f>
        <v>û</v>
      </c>
      <c r="I13" s="40">
        <f t="shared" si="0"/>
        <v>0</v>
      </c>
      <c r="J13" s="52" t="s">
        <v>23</v>
      </c>
    </row>
    <row r="14" spans="2:10" ht="31.5">
      <c r="B14" s="28"/>
      <c r="C14" s="66"/>
      <c r="D14" s="28"/>
      <c r="E14" s="37"/>
      <c r="F14" s="29"/>
      <c r="G14" s="29"/>
      <c r="H14" s="42" t="str">
        <f>IF(AND(F14=150,G14=780.76),"ü","û")</f>
        <v>û</v>
      </c>
      <c r="I14" s="40">
        <f t="shared" si="0"/>
        <v>0</v>
      </c>
      <c r="J14" s="52" t="s">
        <v>33</v>
      </c>
    </row>
    <row r="15" spans="2:10" ht="31.5">
      <c r="B15" s="28"/>
      <c r="C15" s="66"/>
      <c r="D15" s="28"/>
      <c r="E15" s="29"/>
      <c r="F15" s="37"/>
      <c r="G15" s="29"/>
      <c r="H15" s="42" t="str">
        <f>IF(AND(E15=20,G15=760.76),"ü","û")</f>
        <v>û</v>
      </c>
      <c r="I15" s="40">
        <f t="shared" si="0"/>
        <v>0</v>
      </c>
      <c r="J15" s="52" t="s">
        <v>34</v>
      </c>
    </row>
    <row r="16" spans="2:10" ht="31.5">
      <c r="B16" s="28"/>
      <c r="C16" s="66"/>
      <c r="D16" s="28"/>
      <c r="E16" s="37"/>
      <c r="F16" s="29"/>
      <c r="G16" s="29"/>
      <c r="H16" s="42" t="str">
        <f>IF(AND(F16=285,G16=1045.76),"ü","û")</f>
        <v>û</v>
      </c>
      <c r="I16" s="40">
        <f t="shared" si="0"/>
        <v>0</v>
      </c>
      <c r="J16" s="52" t="s">
        <v>24</v>
      </c>
    </row>
    <row r="17" spans="2:10" ht="31.5">
      <c r="B17" s="28"/>
      <c r="C17" s="66"/>
      <c r="D17" s="28"/>
      <c r="E17" s="29"/>
      <c r="F17" s="37"/>
      <c r="G17" s="29"/>
      <c r="H17" s="42" t="str">
        <f>IF(AND(E17=26.75,G17=1019.01),"ü","û")</f>
        <v>û</v>
      </c>
      <c r="I17" s="40">
        <f t="shared" si="0"/>
        <v>0</v>
      </c>
      <c r="J17" s="52" t="s">
        <v>25</v>
      </c>
    </row>
    <row r="18" spans="2:10" ht="31.5">
      <c r="B18" s="28"/>
      <c r="C18" s="66"/>
      <c r="D18" s="28"/>
      <c r="E18" s="29"/>
      <c r="F18" s="37"/>
      <c r="G18" s="29"/>
      <c r="H18" s="42" t="str">
        <f>IF(AND(E18=29.37,G18=989.64),"ü","û")</f>
        <v>û</v>
      </c>
      <c r="I18" s="40">
        <f t="shared" si="0"/>
        <v>0</v>
      </c>
      <c r="J18" s="52" t="s">
        <v>26</v>
      </c>
    </row>
    <row r="19" spans="2:10" ht="31.5">
      <c r="B19" s="28"/>
      <c r="C19" s="66"/>
      <c r="D19" s="28"/>
      <c r="E19" s="29"/>
      <c r="F19" s="37"/>
      <c r="G19" s="29"/>
      <c r="H19" s="42" t="str">
        <f>IF(AND(E19=23,G19=966.64),"ü","û")</f>
        <v>û</v>
      </c>
      <c r="I19" s="40">
        <f t="shared" si="0"/>
        <v>0</v>
      </c>
      <c r="J19" s="53" t="s">
        <v>30</v>
      </c>
    </row>
    <row r="20" spans="2:10" ht="19.5">
      <c r="B20" s="28"/>
      <c r="C20" s="66"/>
      <c r="D20" s="28"/>
      <c r="E20" s="37"/>
      <c r="F20" s="29"/>
      <c r="G20" s="29"/>
      <c r="H20" s="42" t="str">
        <f>IF(AND(F20=35.5,G20=1002.14),"ü","û")</f>
        <v>û</v>
      </c>
      <c r="I20" s="40">
        <f t="shared" si="0"/>
        <v>0</v>
      </c>
      <c r="J20" s="53" t="s">
        <v>27</v>
      </c>
    </row>
    <row r="21" spans="2:10" ht="31.5">
      <c r="B21" s="28"/>
      <c r="C21" s="66"/>
      <c r="D21" s="28"/>
      <c r="E21" s="29"/>
      <c r="F21" s="37"/>
      <c r="G21" s="29"/>
      <c r="H21" s="42" t="str">
        <f>IF(AND(E21=150,G21=852.14),"ü","û")</f>
        <v>û</v>
      </c>
      <c r="I21" s="40">
        <f t="shared" si="0"/>
        <v>0</v>
      </c>
      <c r="J21" s="53" t="s">
        <v>28</v>
      </c>
    </row>
    <row r="22" spans="2:7" ht="19.5">
      <c r="B22" s="16"/>
      <c r="C22" s="38"/>
      <c r="D22" s="16"/>
      <c r="E22" s="16"/>
      <c r="F22" s="16"/>
      <c r="G22" s="16"/>
    </row>
    <row r="23" spans="2:7" ht="19.5">
      <c r="B23" s="55"/>
      <c r="C23" s="56"/>
      <c r="D23" s="55"/>
      <c r="E23" s="55"/>
      <c r="F23" s="55"/>
      <c r="G23" s="55"/>
    </row>
    <row r="24" spans="2:7" ht="19.5">
      <c r="B24" s="54"/>
      <c r="C24" s="57"/>
      <c r="D24" s="54"/>
      <c r="E24" s="54"/>
      <c r="F24" s="54"/>
      <c r="G24" s="54"/>
    </row>
    <row r="25" spans="2:7" ht="19.5">
      <c r="B25" s="55"/>
      <c r="C25" s="56"/>
      <c r="D25" s="55"/>
      <c r="E25" s="55"/>
      <c r="F25" s="55"/>
      <c r="G25" s="55"/>
    </row>
    <row r="26" spans="2:7" ht="19.5">
      <c r="B26" s="54"/>
      <c r="C26" s="57"/>
      <c r="D26" s="54"/>
      <c r="E26" s="54"/>
      <c r="F26" s="54"/>
      <c r="G26" s="54"/>
    </row>
    <row r="27" spans="2:7" ht="19.5">
      <c r="B27" s="55"/>
      <c r="C27" s="56"/>
      <c r="D27" s="55"/>
      <c r="E27" s="55"/>
      <c r="F27" s="55"/>
      <c r="G27" s="55"/>
    </row>
    <row r="28" spans="2:7" ht="19.5">
      <c r="B28" s="54"/>
      <c r="C28" s="57"/>
      <c r="D28" s="54"/>
      <c r="E28" s="54"/>
      <c r="F28" s="54"/>
      <c r="G28" s="54"/>
    </row>
    <row r="29" spans="2:7" ht="19.5">
      <c r="B29" s="55"/>
      <c r="C29" s="56"/>
      <c r="D29" s="55"/>
      <c r="E29" s="55"/>
      <c r="F29" s="55"/>
      <c r="G29" s="55"/>
    </row>
    <row r="30" spans="2:7" ht="19.5">
      <c r="B30" s="54"/>
      <c r="C30" s="57"/>
      <c r="D30" s="54"/>
      <c r="E30" s="54"/>
      <c r="F30" s="54"/>
      <c r="G30" s="54"/>
    </row>
    <row r="31" spans="2:7" ht="19.5">
      <c r="B31" s="55"/>
      <c r="C31" s="56"/>
      <c r="D31" s="55"/>
      <c r="E31" s="55"/>
      <c r="F31" s="55"/>
      <c r="G31" s="55"/>
    </row>
    <row r="32" spans="2:7" ht="19.5">
      <c r="B32" s="54"/>
      <c r="C32" s="57"/>
      <c r="D32" s="54"/>
      <c r="E32" s="54"/>
      <c r="F32" s="54"/>
      <c r="G32" s="54"/>
    </row>
    <row r="33" spans="2:7" ht="19.5">
      <c r="B33" s="55"/>
      <c r="C33" s="56"/>
      <c r="D33" s="55"/>
      <c r="E33" s="55"/>
      <c r="F33" s="55"/>
      <c r="G33" s="55"/>
    </row>
    <row r="34" spans="1:8" ht="19.5">
      <c r="A34" s="58"/>
      <c r="B34" s="58"/>
      <c r="C34" s="59"/>
      <c r="D34" s="58"/>
      <c r="E34" s="58"/>
      <c r="F34" s="58"/>
      <c r="G34" s="58"/>
      <c r="H34" s="60"/>
    </row>
    <row r="35" spans="1:8" ht="19.5">
      <c r="A35" s="58"/>
      <c r="B35" s="58"/>
      <c r="C35" s="59"/>
      <c r="D35" s="58"/>
      <c r="E35" s="58"/>
      <c r="F35" s="58"/>
      <c r="G35" s="58"/>
      <c r="H35" s="60"/>
    </row>
    <row r="36" spans="1:8" ht="19.5">
      <c r="A36" s="58"/>
      <c r="B36" s="58"/>
      <c r="C36" s="59"/>
      <c r="D36" s="58"/>
      <c r="E36" s="58"/>
      <c r="F36" s="58"/>
      <c r="G36" s="58"/>
      <c r="H36" s="60"/>
    </row>
    <row r="37" spans="1:8" ht="19.5">
      <c r="A37" s="58"/>
      <c r="B37" s="58"/>
      <c r="C37" s="59"/>
      <c r="D37" s="58"/>
      <c r="E37" s="58"/>
      <c r="F37" s="58"/>
      <c r="G37" s="58"/>
      <c r="H37" s="60"/>
    </row>
    <row r="38" spans="1:8" ht="19.5">
      <c r="A38" s="58"/>
      <c r="B38" s="58"/>
      <c r="C38" s="59"/>
      <c r="D38" s="58"/>
      <c r="E38" s="58"/>
      <c r="F38" s="58"/>
      <c r="G38" s="58"/>
      <c r="H38" s="60"/>
    </row>
    <row r="39" spans="1:8" ht="19.5">
      <c r="A39" s="58"/>
      <c r="B39" s="58"/>
      <c r="C39" s="59"/>
      <c r="D39" s="58"/>
      <c r="E39" s="58"/>
      <c r="F39" s="58"/>
      <c r="G39" s="58"/>
      <c r="H39" s="60"/>
    </row>
    <row r="40" spans="1:8" ht="19.5">
      <c r="A40" s="58"/>
      <c r="B40" s="58"/>
      <c r="C40" s="59"/>
      <c r="D40" s="58"/>
      <c r="E40" s="58"/>
      <c r="F40" s="58"/>
      <c r="G40" s="58"/>
      <c r="H40" s="60"/>
    </row>
    <row r="41" spans="1:8" ht="19.5">
      <c r="A41" s="58"/>
      <c r="B41" s="58"/>
      <c r="C41" s="59"/>
      <c r="D41" s="58"/>
      <c r="E41" s="58"/>
      <c r="F41" s="58"/>
      <c r="G41" s="58"/>
      <c r="H41" s="60"/>
    </row>
    <row r="42" spans="1:8" ht="19.5">
      <c r="A42" s="58"/>
      <c r="B42" s="58"/>
      <c r="C42" s="59"/>
      <c r="D42" s="58"/>
      <c r="E42" s="58"/>
      <c r="F42" s="58"/>
      <c r="G42" s="58"/>
      <c r="H42" s="60"/>
    </row>
    <row r="43" spans="1:8" ht="19.5">
      <c r="A43" s="58"/>
      <c r="B43" s="58"/>
      <c r="C43" s="59"/>
      <c r="D43" s="58"/>
      <c r="E43" s="58"/>
      <c r="F43" s="58"/>
      <c r="G43" s="58"/>
      <c r="H43" s="60"/>
    </row>
    <row r="44" spans="1:8" ht="19.5">
      <c r="A44" s="58"/>
      <c r="B44" s="58"/>
      <c r="C44" s="59"/>
      <c r="D44" s="58"/>
      <c r="E44" s="58"/>
      <c r="F44" s="58"/>
      <c r="G44" s="58"/>
      <c r="H44" s="60"/>
    </row>
    <row r="45" spans="1:8" ht="19.5">
      <c r="A45" s="58"/>
      <c r="B45" s="58"/>
      <c r="C45" s="59"/>
      <c r="D45" s="58"/>
      <c r="E45" s="58"/>
      <c r="F45" s="58"/>
      <c r="G45" s="58"/>
      <c r="H45" s="60"/>
    </row>
    <row r="46" spans="1:8" ht="19.5">
      <c r="A46" s="58"/>
      <c r="B46" s="58"/>
      <c r="C46" s="59"/>
      <c r="D46" s="58"/>
      <c r="E46" s="58"/>
      <c r="F46" s="58"/>
      <c r="G46" s="58"/>
      <c r="H46" s="60"/>
    </row>
    <row r="47" spans="1:8" ht="19.5">
      <c r="A47" s="58"/>
      <c r="B47" s="58"/>
      <c r="C47" s="59"/>
      <c r="D47" s="58"/>
      <c r="E47" s="58"/>
      <c r="F47" s="58"/>
      <c r="G47" s="58"/>
      <c r="H47" s="60"/>
    </row>
    <row r="48" spans="1:8" ht="19.5">
      <c r="A48" s="58"/>
      <c r="B48" s="58"/>
      <c r="C48" s="59"/>
      <c r="D48" s="58"/>
      <c r="E48" s="58"/>
      <c r="F48" s="58"/>
      <c r="G48" s="58"/>
      <c r="H48" s="60"/>
    </row>
    <row r="49" spans="1:8" ht="19.5">
      <c r="A49" s="61"/>
      <c r="B49" s="61"/>
      <c r="C49" s="62"/>
      <c r="D49" s="61"/>
      <c r="E49" s="61"/>
      <c r="F49" s="61"/>
      <c r="G49" s="61"/>
      <c r="H49" s="60"/>
    </row>
    <row r="50" spans="2:7" ht="19.5">
      <c r="B50" s="61"/>
      <c r="C50" s="62"/>
      <c r="D50" s="61"/>
      <c r="E50" s="61"/>
      <c r="F50" s="61"/>
      <c r="G50" s="61"/>
    </row>
    <row r="51" spans="2:7" ht="19.5">
      <c r="B51" s="61"/>
      <c r="C51" s="62"/>
      <c r="D51" s="61"/>
      <c r="E51" s="61"/>
      <c r="F51" s="61"/>
      <c r="G51" s="61"/>
    </row>
    <row r="52" spans="2:7" ht="19.5">
      <c r="B52" s="61"/>
      <c r="C52" s="62"/>
      <c r="D52" s="61"/>
      <c r="E52" s="61"/>
      <c r="F52" s="61"/>
      <c r="G52" s="61"/>
    </row>
    <row r="53" spans="2:7" ht="19.5">
      <c r="B53" s="61"/>
      <c r="C53" s="62"/>
      <c r="D53" s="61"/>
      <c r="E53" s="61"/>
      <c r="F53" s="61"/>
      <c r="G53" s="61"/>
    </row>
    <row r="54" spans="2:7" ht="19.5">
      <c r="B54" s="61"/>
      <c r="C54" s="62"/>
      <c r="D54" s="61"/>
      <c r="E54" s="61"/>
      <c r="F54" s="61"/>
      <c r="G54" s="61"/>
    </row>
    <row r="55" spans="2:7" ht="19.5">
      <c r="B55" s="61"/>
      <c r="C55" s="62"/>
      <c r="D55" s="61"/>
      <c r="E55" s="61"/>
      <c r="F55" s="61"/>
      <c r="G55" s="61"/>
    </row>
    <row r="56" spans="2:7" ht="19.5">
      <c r="B56" s="61"/>
      <c r="C56" s="62"/>
      <c r="D56" s="61"/>
      <c r="E56" s="61"/>
      <c r="F56" s="61"/>
      <c r="G56" s="61"/>
    </row>
    <row r="57" spans="2:7" ht="19.5">
      <c r="B57" s="61"/>
      <c r="C57" s="62"/>
      <c r="D57" s="61"/>
      <c r="E57" s="61"/>
      <c r="F57" s="61"/>
      <c r="G57" s="61"/>
    </row>
    <row r="58" spans="2:7" ht="19.5">
      <c r="B58" s="61"/>
      <c r="C58" s="62"/>
      <c r="D58" s="61"/>
      <c r="E58" s="61"/>
      <c r="F58" s="61"/>
      <c r="G58" s="61"/>
    </row>
    <row r="59" spans="2:7" ht="19.5">
      <c r="B59" s="61"/>
      <c r="C59" s="62"/>
      <c r="D59" s="61"/>
      <c r="E59" s="61"/>
      <c r="F59" s="61"/>
      <c r="G59" s="61"/>
    </row>
    <row r="60" spans="2:7" ht="19.5">
      <c r="B60" s="61"/>
      <c r="C60" s="62"/>
      <c r="D60" s="61"/>
      <c r="E60" s="61"/>
      <c r="F60" s="61"/>
      <c r="G60" s="61"/>
    </row>
    <row r="61" spans="2:7" ht="19.5">
      <c r="B61" s="61"/>
      <c r="C61" s="62"/>
      <c r="D61" s="61"/>
      <c r="E61" s="61"/>
      <c r="F61" s="61"/>
      <c r="G61" s="61"/>
    </row>
    <row r="62" spans="2:7" ht="19.5">
      <c r="B62" s="61"/>
      <c r="C62" s="62"/>
      <c r="D62" s="61"/>
      <c r="E62" s="61"/>
      <c r="F62" s="61"/>
      <c r="G62" s="61"/>
    </row>
  </sheetData>
  <sheetProtection sheet="1" objects="1" scenarios="1" selectLockedCells="1"/>
  <mergeCells count="2">
    <mergeCell ref="A1:H1"/>
    <mergeCell ref="B2:F2"/>
  </mergeCells>
  <conditionalFormatting sqref="H1:H65536">
    <cfRule type="cellIs" priority="1" dxfId="61" operator="equal" stopIfTrue="1">
      <formula>"û"</formula>
    </cfRule>
  </conditionalFormatting>
  <conditionalFormatting sqref="J5:J21">
    <cfRule type="expression" priority="2" dxfId="60" stopIfTrue="1">
      <formula>MOD(ROW(),2)=1</formula>
    </cfRule>
  </conditionalFormatting>
  <conditionalFormatting sqref="B8">
    <cfRule type="cellIs" priority="3" dxfId="0" operator="equal" stopIfTrue="1">
      <formula>6801</formula>
    </cfRule>
  </conditionalFormatting>
  <conditionalFormatting sqref="D8">
    <cfRule type="cellIs" priority="4" dxfId="0" operator="equal" stopIfTrue="1">
      <formula>"Athletic Shoe Company"</formula>
    </cfRule>
  </conditionalFormatting>
  <conditionalFormatting sqref="E8">
    <cfRule type="cellIs" priority="5" dxfId="0" operator="equal" stopIfTrue="1">
      <formula>55.63</formula>
    </cfRule>
  </conditionalFormatting>
  <conditionalFormatting sqref="G8">
    <cfRule type="cellIs" priority="6" dxfId="0" operator="equal" stopIfTrue="1">
      <formula>444.37</formula>
    </cfRule>
  </conditionalFormatting>
  <conditionalFormatting sqref="D9 D20 D16">
    <cfRule type="cellIs" priority="7" dxfId="0" operator="equal" stopIfTrue="1">
      <formula>"Deposit"</formula>
    </cfRule>
  </conditionalFormatting>
  <conditionalFormatting sqref="F9 F16">
    <cfRule type="cellIs" priority="8" dxfId="0" operator="equal" stopIfTrue="1">
      <formula>285</formula>
    </cfRule>
  </conditionalFormatting>
  <conditionalFormatting sqref="G9">
    <cfRule type="cellIs" priority="9" dxfId="0" operator="equal" stopIfTrue="1">
      <formula>729.37</formula>
    </cfRule>
  </conditionalFormatting>
  <conditionalFormatting sqref="B10">
    <cfRule type="cellIs" priority="10" dxfId="0" operator="equal" stopIfTrue="1">
      <formula>6802</formula>
    </cfRule>
  </conditionalFormatting>
  <conditionalFormatting sqref="D10 D18">
    <cfRule type="cellIs" priority="11" dxfId="0" operator="equal" stopIfTrue="1">
      <formula>"Food Mart"</formula>
    </cfRule>
  </conditionalFormatting>
  <conditionalFormatting sqref="E10">
    <cfRule type="cellIs" priority="12" dxfId="0" operator="equal" stopIfTrue="1">
      <formula>22.36</formula>
    </cfRule>
  </conditionalFormatting>
  <conditionalFormatting sqref="G10">
    <cfRule type="cellIs" priority="13" dxfId="0" operator="equal" stopIfTrue="1">
      <formula>707.01</formula>
    </cfRule>
  </conditionalFormatting>
  <conditionalFormatting sqref="B11">
    <cfRule type="cellIs" priority="14" dxfId="0" operator="equal" stopIfTrue="1">
      <formula>6803</formula>
    </cfRule>
  </conditionalFormatting>
  <conditionalFormatting sqref="D11">
    <cfRule type="cellIs" priority="15" dxfId="0" operator="equal" stopIfTrue="1">
      <formula>"Circuit City"</formula>
    </cfRule>
  </conditionalFormatting>
  <conditionalFormatting sqref="E11">
    <cfRule type="cellIs" priority="16" dxfId="0" operator="equal" stopIfTrue="1">
      <formula>21.25</formula>
    </cfRule>
  </conditionalFormatting>
  <conditionalFormatting sqref="G11">
    <cfRule type="cellIs" priority="17" dxfId="0" operator="equal" stopIfTrue="1">
      <formula>685.76</formula>
    </cfRule>
  </conditionalFormatting>
  <conditionalFormatting sqref="D12">
    <cfRule type="cellIs" priority="18" dxfId="0" operator="equal" stopIfTrue="1">
      <formula>"Withdrawal"</formula>
    </cfRule>
  </conditionalFormatting>
  <conditionalFormatting sqref="E12">
    <cfRule type="cellIs" priority="19" dxfId="0" operator="equal" stopIfTrue="1">
      <formula>25</formula>
    </cfRule>
  </conditionalFormatting>
  <conditionalFormatting sqref="G12">
    <cfRule type="cellIs" priority="20" dxfId="0" operator="equal" stopIfTrue="1">
      <formula>660.76</formula>
    </cfRule>
  </conditionalFormatting>
  <conditionalFormatting sqref="D14">
    <cfRule type="cellIs" priority="21" dxfId="0" operator="equal" stopIfTrue="1">
      <formula>"Mom"</formula>
    </cfRule>
  </conditionalFormatting>
  <conditionalFormatting sqref="D17">
    <cfRule type="cellIs" priority="22" dxfId="0" operator="equal" stopIfTrue="1">
      <formula>"Qwest"</formula>
    </cfRule>
  </conditionalFormatting>
  <conditionalFormatting sqref="D19">
    <cfRule type="cellIs" priority="23" dxfId="0" operator="equal" stopIfTrue="1">
      <formula>"Questar"</formula>
    </cfRule>
  </conditionalFormatting>
  <conditionalFormatting sqref="D21">
    <cfRule type="cellIs" priority="24" dxfId="0" operator="equal" stopIfTrue="1">
      <formula>"Mr. Smith"</formula>
    </cfRule>
  </conditionalFormatting>
  <conditionalFormatting sqref="B17">
    <cfRule type="cellIs" priority="25" dxfId="0" operator="equal" stopIfTrue="1">
      <formula>6805</formula>
    </cfRule>
  </conditionalFormatting>
  <conditionalFormatting sqref="B18">
    <cfRule type="cellIs" priority="26" dxfId="0" operator="equal" stopIfTrue="1">
      <formula>6806</formula>
    </cfRule>
  </conditionalFormatting>
  <conditionalFormatting sqref="B19">
    <cfRule type="cellIs" priority="27" dxfId="0" operator="equal" stopIfTrue="1">
      <formula>6807</formula>
    </cfRule>
  </conditionalFormatting>
  <conditionalFormatting sqref="B21">
    <cfRule type="cellIs" priority="28" dxfId="0" operator="equal" stopIfTrue="1">
      <formula>6808</formula>
    </cfRule>
  </conditionalFormatting>
  <conditionalFormatting sqref="E13">
    <cfRule type="cellIs" priority="29" dxfId="0" operator="equal" stopIfTrue="1">
      <formula>30</formula>
    </cfRule>
  </conditionalFormatting>
  <conditionalFormatting sqref="E15">
    <cfRule type="cellIs" priority="30" dxfId="0" operator="equal" stopIfTrue="1">
      <formula>20</formula>
    </cfRule>
  </conditionalFormatting>
  <conditionalFormatting sqref="E17">
    <cfRule type="cellIs" priority="31" dxfId="0" operator="equal" stopIfTrue="1">
      <formula>26.75</formula>
    </cfRule>
  </conditionalFormatting>
  <conditionalFormatting sqref="E18">
    <cfRule type="cellIs" priority="32" dxfId="0" operator="equal" stopIfTrue="1">
      <formula>29.37</formula>
    </cfRule>
  </conditionalFormatting>
  <conditionalFormatting sqref="E19">
    <cfRule type="cellIs" priority="33" dxfId="0" operator="equal" stopIfTrue="1">
      <formula>23</formula>
    </cfRule>
  </conditionalFormatting>
  <conditionalFormatting sqref="E21 F14">
    <cfRule type="cellIs" priority="34" dxfId="0" operator="equal" stopIfTrue="1">
      <formula>150</formula>
    </cfRule>
  </conditionalFormatting>
  <conditionalFormatting sqref="F20">
    <cfRule type="cellIs" priority="35" dxfId="0" operator="equal" stopIfTrue="1">
      <formula>35.5</formula>
    </cfRule>
  </conditionalFormatting>
  <conditionalFormatting sqref="G13">
    <cfRule type="cellIs" priority="36" dxfId="0" operator="equal" stopIfTrue="1">
      <formula>630.76</formula>
    </cfRule>
  </conditionalFormatting>
  <conditionalFormatting sqref="G14">
    <cfRule type="cellIs" priority="37" dxfId="0" operator="equal" stopIfTrue="1">
      <formula>780.76</formula>
    </cfRule>
  </conditionalFormatting>
  <conditionalFormatting sqref="G15">
    <cfRule type="cellIs" priority="38" dxfId="0" operator="equal" stopIfTrue="1">
      <formula>760.76</formula>
    </cfRule>
  </conditionalFormatting>
  <conditionalFormatting sqref="G16">
    <cfRule type="cellIs" priority="39" dxfId="0" operator="equal" stopIfTrue="1">
      <formula>1045.76</formula>
    </cfRule>
  </conditionalFormatting>
  <conditionalFormatting sqref="G17">
    <cfRule type="cellIs" priority="40" dxfId="0" operator="equal" stopIfTrue="1">
      <formula>1019.01</formula>
    </cfRule>
  </conditionalFormatting>
  <conditionalFormatting sqref="G18">
    <cfRule type="cellIs" priority="41" dxfId="0" operator="equal" stopIfTrue="1">
      <formula>989.64</formula>
    </cfRule>
  </conditionalFormatting>
  <conditionalFormatting sqref="G19">
    <cfRule type="cellIs" priority="42" dxfId="0" operator="equal" stopIfTrue="1">
      <formula>966.64</formula>
    </cfRule>
  </conditionalFormatting>
  <conditionalFormatting sqref="G20">
    <cfRule type="cellIs" priority="43" dxfId="0" operator="equal" stopIfTrue="1">
      <formula>1002.14</formula>
    </cfRule>
  </conditionalFormatting>
  <conditionalFormatting sqref="G21">
    <cfRule type="cellIs" priority="44" dxfId="0" operator="equal" stopIfTrue="1">
      <formula>852.14</formula>
    </cfRule>
  </conditionalFormatting>
  <conditionalFormatting sqref="D13">
    <cfRule type="cellIs" priority="45" dxfId="0" operator="equal" stopIfTrue="1">
      <formula>"Lagoon"</formula>
    </cfRule>
  </conditionalFormatting>
  <conditionalFormatting sqref="B13">
    <cfRule type="cellIs" priority="46" dxfId="0" operator="equal" stopIfTrue="1">
      <formula>6804</formula>
    </cfRule>
  </conditionalFormatting>
  <conditionalFormatting sqref="D15">
    <cfRule type="cellIs" priority="47" dxfId="0" operator="equal" stopIfTrue="1">
      <formula>"ATM"</formula>
    </cfRule>
  </conditionalFormatting>
  <conditionalFormatting sqref="C22">
    <cfRule type="cellIs" priority="48" dxfId="0" operator="equal" stopIfTrue="1">
      <formula>39264</formula>
    </cfRule>
  </conditionalFormatting>
  <conditionalFormatting sqref="C8">
    <cfRule type="cellIs" priority="49" dxfId="0" operator="equal" stopIfTrue="1">
      <formula>DATE(YEAR(B3),7,1)</formula>
    </cfRule>
  </conditionalFormatting>
  <conditionalFormatting sqref="C9">
    <cfRule type="cellIs" priority="50" dxfId="0" operator="equal" stopIfTrue="1">
      <formula>DATE(YEAR(B3),7,4)</formula>
    </cfRule>
  </conditionalFormatting>
  <conditionalFormatting sqref="C10">
    <cfRule type="cellIs" priority="51" dxfId="0" operator="equal" stopIfTrue="1">
      <formula>DATE(YEAR(B3),7,4)</formula>
    </cfRule>
  </conditionalFormatting>
  <conditionalFormatting sqref="C11">
    <cfRule type="cellIs" priority="52" dxfId="0" operator="equal" stopIfTrue="1">
      <formula>DATE(YEAR(B3),7,8)</formula>
    </cfRule>
  </conditionalFormatting>
  <conditionalFormatting sqref="C12">
    <cfRule type="cellIs" priority="53" dxfId="0" operator="equal" stopIfTrue="1">
      <formula>DATE(YEAR(B3),7,10)</formula>
    </cfRule>
  </conditionalFormatting>
  <conditionalFormatting sqref="C13">
    <cfRule type="cellIs" priority="54" dxfId="0" operator="equal" stopIfTrue="1">
      <formula>DATE(YEAR(B3),7,13)</formula>
    </cfRule>
  </conditionalFormatting>
  <conditionalFormatting sqref="C14">
    <cfRule type="cellIs" priority="55" dxfId="0" operator="equal" stopIfTrue="1">
      <formula>DATE(YEAR(B3),7,15)</formula>
    </cfRule>
  </conditionalFormatting>
  <conditionalFormatting sqref="C15">
    <cfRule type="cellIs" priority="56" dxfId="0" operator="equal" stopIfTrue="1">
      <formula>DATE(YEAR(B3),7,17)</formula>
    </cfRule>
  </conditionalFormatting>
  <conditionalFormatting sqref="C16">
    <cfRule type="cellIs" priority="57" dxfId="0" operator="equal" stopIfTrue="1">
      <formula>DATE(YEAR(B3),7,18)</formula>
    </cfRule>
  </conditionalFormatting>
  <conditionalFormatting sqref="C17">
    <cfRule type="cellIs" priority="58" dxfId="0" operator="equal" stopIfTrue="1">
      <formula>DATE(YEAR(B3),7,23)</formula>
    </cfRule>
  </conditionalFormatting>
  <conditionalFormatting sqref="C18">
    <cfRule type="cellIs" priority="59" dxfId="0" operator="equal" stopIfTrue="1">
      <formula>DATE(YEAR(B3),7,24)</formula>
    </cfRule>
  </conditionalFormatting>
  <conditionalFormatting sqref="C19">
    <cfRule type="cellIs" priority="60" dxfId="0" operator="equal" stopIfTrue="1">
      <formula>DATE(YEAR(B3),7,28)</formula>
    </cfRule>
  </conditionalFormatting>
  <conditionalFormatting sqref="C20">
    <cfRule type="cellIs" priority="61" dxfId="0" operator="equal" stopIfTrue="1">
      <formula>DATE(YEAR(B3),7,28)</formula>
    </cfRule>
  </conditionalFormatting>
  <conditionalFormatting sqref="C21">
    <cfRule type="cellIs" priority="62" dxfId="0" operator="equal" stopIfTrue="1">
      <formula>DATE(YEAR(B3),7,31)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Timberline Middle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Wood</dc:creator>
  <cp:keywords/>
  <dc:description/>
  <cp:lastModifiedBy>Nielsen, Chelsi</cp:lastModifiedBy>
  <cp:lastPrinted>2007-07-05T21:33:02Z</cp:lastPrinted>
  <dcterms:created xsi:type="dcterms:W3CDTF">2006-09-08T21:03:06Z</dcterms:created>
  <dcterms:modified xsi:type="dcterms:W3CDTF">2011-09-22T15:20:13Z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